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<sst xmlns="http://schemas.openxmlformats.org/spreadsheetml/2006/main" count="124" uniqueCount="82">
  <si>
    <t>COMPETIÇÃO DE F2-B</t>
  </si>
  <si>
    <t>C.BRASIL</t>
  </si>
  <si>
    <t>RESULTADO</t>
  </si>
  <si>
    <t xml:space="preserve">  NOME DO AEROMODELISTA</t>
  </si>
  <si>
    <t>NUMERO DO</t>
  </si>
  <si>
    <t>C L U B E</t>
  </si>
  <si>
    <t>CDMI-SP</t>
  </si>
  <si>
    <t>ALA-SP</t>
  </si>
  <si>
    <t>SOMA DAS</t>
  </si>
  <si>
    <t>AMA-MG</t>
  </si>
  <si>
    <t>APURAÇÃO</t>
  </si>
  <si>
    <t>B R A</t>
  </si>
  <si>
    <t>10/04/2010</t>
  </si>
  <si>
    <t>22/05/2010</t>
  </si>
  <si>
    <t>12/06/2010</t>
  </si>
  <si>
    <t>03/07/2010</t>
  </si>
  <si>
    <t>18/09/2010</t>
  </si>
  <si>
    <t>INTERMED</t>
  </si>
  <si>
    <t>10/10/2010</t>
  </si>
  <si>
    <t>FINAL</t>
  </si>
  <si>
    <t>BENEDITO RODRIGUES</t>
  </si>
  <si>
    <t>CDCMI-SP</t>
  </si>
  <si>
    <t>ROGERIO ALVES</t>
  </si>
  <si>
    <t>RAUL BUCHLER</t>
  </si>
  <si>
    <t>UPA-SP</t>
  </si>
  <si>
    <t>PAULO IVANOV GOMES</t>
  </si>
  <si>
    <t>MARTINIANO C. QUARTIM</t>
  </si>
  <si>
    <t>CPA-SP</t>
  </si>
  <si>
    <t>FERNANDO STAHI MONTEIRO</t>
  </si>
  <si>
    <t>THOMAS CASE</t>
  </si>
  <si>
    <t>FONTENELLE</t>
  </si>
  <si>
    <t>AJA-SP</t>
  </si>
  <si>
    <t>FERNANDO GESSE</t>
  </si>
  <si>
    <t>THOMAS CASE JR</t>
  </si>
  <si>
    <t>OSNY RENATO BUCHLER LEME</t>
  </si>
  <si>
    <t>CAB-SP</t>
  </si>
  <si>
    <t>LUIZ ALBERTO S.  BELLO</t>
  </si>
  <si>
    <t>MAURO RODRIGUES</t>
  </si>
  <si>
    <t>RENATO CURCIO BROSSI</t>
  </si>
  <si>
    <t>CELSO MARTINELLI DE CILLO</t>
  </si>
  <si>
    <t>AMILTON MAGRI</t>
  </si>
  <si>
    <t>FERNANDO CAMARGO</t>
  </si>
  <si>
    <t>LUIZ CLAUDIO DUDAS</t>
  </si>
  <si>
    <t>3a-RJ</t>
  </si>
  <si>
    <t>ROBERTO LUIZ ANDRADE</t>
  </si>
  <si>
    <t>RUDSE CARVALHO</t>
  </si>
  <si>
    <t>CLOVIS MATTOS F.PEREIRA</t>
  </si>
  <si>
    <t>3A-RJ</t>
  </si>
  <si>
    <t>MARTIN ANDRE SCHWANTES</t>
  </si>
  <si>
    <t>ABRA-DF</t>
  </si>
  <si>
    <t>WILSON THOMAL (PARANÁ)</t>
  </si>
  <si>
    <t>CAP-SP</t>
  </si>
  <si>
    <t>MARCOS ALEONI</t>
  </si>
  <si>
    <t>EDUARDO GABRY DE MIRANDA</t>
  </si>
  <si>
    <t>PHILIPE SANTORO</t>
  </si>
  <si>
    <t>LINEU BONORINO</t>
  </si>
  <si>
    <t xml:space="preserve">   PARTICIPAÇÕES   EM   COMPETIÇÕES  CLUBES  </t>
  </si>
  <si>
    <t>30/04/2011</t>
  </si>
  <si>
    <t>04/06/2011</t>
  </si>
  <si>
    <t>02/07/2011</t>
  </si>
  <si>
    <t>24/09/2011</t>
  </si>
  <si>
    <t>03/09/2011</t>
  </si>
  <si>
    <t>29/10/2011</t>
  </si>
  <si>
    <t>BRASILEIRO</t>
  </si>
  <si>
    <t>CDC-SP</t>
  </si>
  <si>
    <t>12/11/2011</t>
  </si>
  <si>
    <t>SIRLEY PIRES TAVARES</t>
  </si>
  <si>
    <t>CASA-SP</t>
  </si>
  <si>
    <t>LIOSMAR RIBEIRO DA SILVA</t>
  </si>
  <si>
    <t>RAFAEL CARNEIRO DE SOUZA</t>
  </si>
  <si>
    <t>AMA-SP</t>
  </si>
  <si>
    <t>MARLUS WOLNEY LAGO</t>
  </si>
  <si>
    <t>TALES GLAUCO P.DE FREITAS</t>
  </si>
  <si>
    <t>RICHARD GEBARA FILHO</t>
  </si>
  <si>
    <t>ROBERTO MACHADO SILVA</t>
  </si>
  <si>
    <t>RAINER ACKERMANN</t>
  </si>
  <si>
    <t>CMS=SP</t>
  </si>
  <si>
    <t>ANTONIO MAZZARINO</t>
  </si>
  <si>
    <t>PATRICK JOSE HUDSON</t>
  </si>
  <si>
    <t>FRANCISCO EDUARDO DE A.E A.RAMOS</t>
  </si>
  <si>
    <t>CARLOS HENRIQUE HOFF BRAIT</t>
  </si>
  <si>
    <t>TOTAIS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</si>
</sst>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40"/>
      <name val="Calibri"/>
      <family val="2"/>
    </font>
    <font>
      <b/>
      <sz val="10"/>
      <color indexed="4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B0F0"/>
      <name val="Calibri"/>
      <family val="2"/>
    </font>
    <font>
      <b/>
      <sz val="10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FFFDF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" fontId="46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1" fontId="46" fillId="36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6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1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1" fontId="46" fillId="37" borderId="10" xfId="0" applyNumberFormat="1" applyFont="1" applyFill="1" applyBorder="1" applyAlignment="1">
      <alignment horizontal="center"/>
    </xf>
    <xf numFmtId="4" fontId="2" fillId="37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3" fillId="38" borderId="10" xfId="0" applyNumberFormat="1" applyFont="1" applyFill="1" applyBorder="1" applyAlignment="1">
      <alignment horizontal="center"/>
    </xf>
    <xf numFmtId="3" fontId="7" fillId="38" borderId="10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 horizontal="center"/>
    </xf>
    <xf numFmtId="3" fontId="6" fillId="39" borderId="10" xfId="0" applyNumberFormat="1" applyFont="1" applyFill="1" applyBorder="1" applyAlignment="1">
      <alignment/>
    </xf>
    <xf numFmtId="3" fontId="0" fillId="39" borderId="10" xfId="0" applyNumberFormat="1" applyFill="1" applyBorder="1" applyAlignment="1">
      <alignment/>
    </xf>
    <xf numFmtId="1" fontId="2" fillId="39" borderId="10" xfId="0" applyNumberFormat="1" applyFont="1" applyFill="1" applyBorder="1" applyAlignment="1">
      <alignment horizontal="center"/>
    </xf>
    <xf numFmtId="3" fontId="2" fillId="39" borderId="10" xfId="0" applyNumberFormat="1" applyFont="1" applyFill="1" applyBorder="1" applyAlignment="1">
      <alignment horizontal="center"/>
    </xf>
    <xf numFmtId="1" fontId="46" fillId="39" borderId="10" xfId="0" applyNumberFormat="1" applyFont="1" applyFill="1" applyBorder="1" applyAlignment="1">
      <alignment horizontal="center"/>
    </xf>
    <xf numFmtId="3" fontId="2" fillId="39" borderId="10" xfId="0" applyNumberFormat="1" applyFont="1" applyFill="1" applyBorder="1" applyAlignment="1">
      <alignment/>
    </xf>
    <xf numFmtId="3" fontId="47" fillId="39" borderId="10" xfId="0" applyNumberFormat="1" applyFont="1" applyFill="1" applyBorder="1" applyAlignment="1">
      <alignment/>
    </xf>
    <xf numFmtId="1" fontId="48" fillId="39" borderId="10" xfId="0" applyNumberFormat="1" applyFont="1" applyFill="1" applyBorder="1" applyAlignment="1">
      <alignment horizontal="center"/>
    </xf>
    <xf numFmtId="3" fontId="3" fillId="40" borderId="10" xfId="0" applyNumberFormat="1" applyFont="1" applyFill="1" applyBorder="1" applyAlignment="1">
      <alignment horizontal="center"/>
    </xf>
    <xf numFmtId="3" fontId="7" fillId="39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8" fillId="34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1</xdr:row>
      <xdr:rowOff>180975</xdr:rowOff>
    </xdr:from>
    <xdr:to>
      <xdr:col>13</xdr:col>
      <xdr:colOff>9525</xdr:colOff>
      <xdr:row>50</xdr:row>
      <xdr:rowOff>19050</xdr:rowOff>
    </xdr:to>
    <xdr:sp>
      <xdr:nvSpPr>
        <xdr:cNvPr id="1" name="Line 47"/>
        <xdr:cNvSpPr>
          <a:spLocks/>
        </xdr:cNvSpPr>
      </xdr:nvSpPr>
      <xdr:spPr>
        <a:xfrm flipH="1">
          <a:off x="8582025" y="371475"/>
          <a:ext cx="9525" cy="9182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638175</xdr:colOff>
      <xdr:row>1</xdr:row>
      <xdr:rowOff>180975</xdr:rowOff>
    </xdr:from>
    <xdr:to>
      <xdr:col>13</xdr:col>
      <xdr:colOff>638175</xdr:colOff>
      <xdr:row>50</xdr:row>
      <xdr:rowOff>0</xdr:rowOff>
    </xdr:to>
    <xdr:sp>
      <xdr:nvSpPr>
        <xdr:cNvPr id="2" name="Line 47"/>
        <xdr:cNvSpPr>
          <a:spLocks/>
        </xdr:cNvSpPr>
      </xdr:nvSpPr>
      <xdr:spPr>
        <a:xfrm flipH="1">
          <a:off x="9220200" y="371475"/>
          <a:ext cx="0" cy="9163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609600</xdr:colOff>
      <xdr:row>1</xdr:row>
      <xdr:rowOff>180975</xdr:rowOff>
    </xdr:from>
    <xdr:to>
      <xdr:col>13</xdr:col>
      <xdr:colOff>9525</xdr:colOff>
      <xdr:row>50</xdr:row>
      <xdr:rowOff>19050</xdr:rowOff>
    </xdr:to>
    <xdr:sp>
      <xdr:nvSpPr>
        <xdr:cNvPr id="3" name="Line 47"/>
        <xdr:cNvSpPr>
          <a:spLocks/>
        </xdr:cNvSpPr>
      </xdr:nvSpPr>
      <xdr:spPr>
        <a:xfrm flipH="1">
          <a:off x="8582025" y="371475"/>
          <a:ext cx="9525" cy="9182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638175</xdr:colOff>
      <xdr:row>1</xdr:row>
      <xdr:rowOff>180975</xdr:rowOff>
    </xdr:from>
    <xdr:to>
      <xdr:col>13</xdr:col>
      <xdr:colOff>638175</xdr:colOff>
      <xdr:row>50</xdr:row>
      <xdr:rowOff>0</xdr:rowOff>
    </xdr:to>
    <xdr:sp>
      <xdr:nvSpPr>
        <xdr:cNvPr id="4" name="Line 47"/>
        <xdr:cNvSpPr>
          <a:spLocks/>
        </xdr:cNvSpPr>
      </xdr:nvSpPr>
      <xdr:spPr>
        <a:xfrm flipH="1">
          <a:off x="9220200" y="371475"/>
          <a:ext cx="0" cy="9163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609600</xdr:colOff>
      <xdr:row>1</xdr:row>
      <xdr:rowOff>180975</xdr:rowOff>
    </xdr:from>
    <xdr:to>
      <xdr:col>13</xdr:col>
      <xdr:colOff>9525</xdr:colOff>
      <xdr:row>50</xdr:row>
      <xdr:rowOff>19050</xdr:rowOff>
    </xdr:to>
    <xdr:sp>
      <xdr:nvSpPr>
        <xdr:cNvPr id="5" name="Line 47"/>
        <xdr:cNvSpPr>
          <a:spLocks/>
        </xdr:cNvSpPr>
      </xdr:nvSpPr>
      <xdr:spPr>
        <a:xfrm flipH="1">
          <a:off x="8582025" y="371475"/>
          <a:ext cx="9525" cy="9182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638175</xdr:colOff>
      <xdr:row>1</xdr:row>
      <xdr:rowOff>180975</xdr:rowOff>
    </xdr:from>
    <xdr:to>
      <xdr:col>13</xdr:col>
      <xdr:colOff>638175</xdr:colOff>
      <xdr:row>50</xdr:row>
      <xdr:rowOff>0</xdr:rowOff>
    </xdr:to>
    <xdr:sp>
      <xdr:nvSpPr>
        <xdr:cNvPr id="6" name="Line 47"/>
        <xdr:cNvSpPr>
          <a:spLocks/>
        </xdr:cNvSpPr>
      </xdr:nvSpPr>
      <xdr:spPr>
        <a:xfrm flipH="1">
          <a:off x="9220200" y="371475"/>
          <a:ext cx="0" cy="9163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609600</xdr:colOff>
      <xdr:row>1</xdr:row>
      <xdr:rowOff>180975</xdr:rowOff>
    </xdr:from>
    <xdr:to>
      <xdr:col>13</xdr:col>
      <xdr:colOff>9525</xdr:colOff>
      <xdr:row>50</xdr:row>
      <xdr:rowOff>19050</xdr:rowOff>
    </xdr:to>
    <xdr:sp>
      <xdr:nvSpPr>
        <xdr:cNvPr id="7" name="Line 47"/>
        <xdr:cNvSpPr>
          <a:spLocks/>
        </xdr:cNvSpPr>
      </xdr:nvSpPr>
      <xdr:spPr>
        <a:xfrm flipH="1">
          <a:off x="8582025" y="371475"/>
          <a:ext cx="9525" cy="9182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638175</xdr:colOff>
      <xdr:row>1</xdr:row>
      <xdr:rowOff>180975</xdr:rowOff>
    </xdr:from>
    <xdr:to>
      <xdr:col>13</xdr:col>
      <xdr:colOff>638175</xdr:colOff>
      <xdr:row>50</xdr:row>
      <xdr:rowOff>0</xdr:rowOff>
    </xdr:to>
    <xdr:sp>
      <xdr:nvSpPr>
        <xdr:cNvPr id="8" name="Line 47"/>
        <xdr:cNvSpPr>
          <a:spLocks/>
        </xdr:cNvSpPr>
      </xdr:nvSpPr>
      <xdr:spPr>
        <a:xfrm flipH="1">
          <a:off x="9220200" y="371475"/>
          <a:ext cx="0" cy="9163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0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5"/>
  <cols>
    <col min="1" max="1" width="9.140625" style="53" customWidth="1"/>
    <col min="4" max="4" width="19.00390625" style="0" customWidth="1"/>
    <col min="6" max="6" width="9.140625" style="19" customWidth="1"/>
    <col min="14" max="14" width="9.7109375" style="0" customWidth="1"/>
    <col min="19" max="20" width="9.140625" style="19" customWidth="1"/>
    <col min="22" max="22" width="9.7109375" style="0" customWidth="1"/>
    <col min="23" max="23" width="9.57421875" style="0" customWidth="1"/>
  </cols>
  <sheetData>
    <row r="2" spans="16:19" ht="15">
      <c r="P2" s="28"/>
      <c r="Q2" s="28"/>
      <c r="R2" s="28"/>
      <c r="S2" s="47"/>
    </row>
    <row r="3" spans="1:23" ht="15">
      <c r="A3" s="29"/>
      <c r="B3" s="30"/>
      <c r="C3" s="30"/>
      <c r="D3" s="30"/>
      <c r="E3" s="31"/>
      <c r="F3" s="32"/>
      <c r="G3" s="33"/>
      <c r="H3" s="33"/>
      <c r="I3" s="33"/>
      <c r="J3" s="33"/>
      <c r="K3" s="33"/>
      <c r="L3" s="33"/>
      <c r="M3" s="33"/>
      <c r="N3" s="33"/>
      <c r="O3" s="18"/>
      <c r="P3" s="48"/>
      <c r="Q3" s="48"/>
      <c r="R3" s="48"/>
      <c r="S3" s="18"/>
      <c r="T3" s="18"/>
      <c r="U3" s="18"/>
      <c r="V3" s="18"/>
      <c r="W3" s="18"/>
    </row>
    <row r="4" spans="1:23" ht="15.75">
      <c r="A4" s="34"/>
      <c r="B4" s="35"/>
      <c r="C4" s="35" t="s">
        <v>0</v>
      </c>
      <c r="D4" s="30"/>
      <c r="E4" s="31"/>
      <c r="F4" s="32"/>
      <c r="G4" s="33"/>
      <c r="H4" s="33"/>
      <c r="I4" s="33"/>
      <c r="J4" s="33"/>
      <c r="K4" s="33"/>
      <c r="L4" s="33"/>
      <c r="M4" s="33"/>
      <c r="N4" s="33"/>
      <c r="O4" s="18"/>
      <c r="P4" s="18"/>
      <c r="Q4" s="18"/>
      <c r="R4" s="18"/>
      <c r="S4" s="18"/>
      <c r="T4" s="18"/>
      <c r="U4" s="18"/>
      <c r="V4" s="18"/>
      <c r="W4" s="18"/>
    </row>
    <row r="5" spans="1:23" ht="15">
      <c r="A5" s="36"/>
      <c r="B5" s="37"/>
      <c r="C5" s="37"/>
      <c r="D5" s="37"/>
      <c r="E5" s="38"/>
      <c r="F5" s="39"/>
      <c r="G5" s="1" t="s">
        <v>56</v>
      </c>
      <c r="H5" s="1"/>
      <c r="I5" s="1"/>
      <c r="J5" s="1"/>
      <c r="K5" s="1"/>
      <c r="L5" s="2"/>
      <c r="M5" s="3" t="s">
        <v>1</v>
      </c>
      <c r="N5" s="4" t="s">
        <v>2</v>
      </c>
      <c r="O5" s="1" t="s">
        <v>56</v>
      </c>
      <c r="P5" s="1"/>
      <c r="Q5" s="1"/>
      <c r="R5" s="1"/>
      <c r="S5" s="1"/>
      <c r="T5" s="1"/>
      <c r="U5" s="2"/>
      <c r="V5" s="3" t="s">
        <v>63</v>
      </c>
      <c r="W5" s="6" t="s">
        <v>2</v>
      </c>
    </row>
    <row r="6" spans="1:23" ht="15">
      <c r="A6" s="36"/>
      <c r="B6" s="37" t="s">
        <v>3</v>
      </c>
      <c r="C6" s="37"/>
      <c r="D6" s="37"/>
      <c r="E6" s="40" t="s">
        <v>4</v>
      </c>
      <c r="F6" s="39" t="s">
        <v>5</v>
      </c>
      <c r="G6" s="5" t="s">
        <v>6</v>
      </c>
      <c r="H6" s="6" t="s">
        <v>7</v>
      </c>
      <c r="I6" s="6" t="s">
        <v>6</v>
      </c>
      <c r="J6" s="6" t="s">
        <v>7</v>
      </c>
      <c r="K6" s="5" t="s">
        <v>7</v>
      </c>
      <c r="L6" s="6" t="s">
        <v>8</v>
      </c>
      <c r="M6" s="6" t="s">
        <v>9</v>
      </c>
      <c r="N6" s="7" t="s">
        <v>10</v>
      </c>
      <c r="O6" s="6" t="s">
        <v>64</v>
      </c>
      <c r="P6" s="6" t="s">
        <v>7</v>
      </c>
      <c r="Q6" s="5" t="s">
        <v>64</v>
      </c>
      <c r="R6" s="6" t="s">
        <v>7</v>
      </c>
      <c r="S6" s="6" t="s">
        <v>64</v>
      </c>
      <c r="T6" s="5" t="s">
        <v>7</v>
      </c>
      <c r="U6" s="6" t="s">
        <v>8</v>
      </c>
      <c r="V6" s="6" t="s">
        <v>64</v>
      </c>
      <c r="W6" s="7" t="s">
        <v>10</v>
      </c>
    </row>
    <row r="7" spans="1:23" ht="15">
      <c r="A7" s="36"/>
      <c r="B7" s="37"/>
      <c r="C7" s="37"/>
      <c r="D7" s="37"/>
      <c r="E7" s="40" t="s">
        <v>11</v>
      </c>
      <c r="F7" s="39"/>
      <c r="G7" s="5" t="s">
        <v>12</v>
      </c>
      <c r="H7" s="6" t="s">
        <v>13</v>
      </c>
      <c r="I7" s="6" t="s">
        <v>14</v>
      </c>
      <c r="J7" s="6" t="s">
        <v>15</v>
      </c>
      <c r="K7" s="5" t="s">
        <v>16</v>
      </c>
      <c r="L7" s="6" t="s">
        <v>17</v>
      </c>
      <c r="M7" s="6" t="s">
        <v>18</v>
      </c>
      <c r="N7" s="6" t="s">
        <v>19</v>
      </c>
      <c r="O7" s="6" t="s">
        <v>57</v>
      </c>
      <c r="P7" s="6" t="s">
        <v>58</v>
      </c>
      <c r="Q7" s="5" t="s">
        <v>59</v>
      </c>
      <c r="R7" s="6" t="s">
        <v>61</v>
      </c>
      <c r="S7" s="6" t="s">
        <v>60</v>
      </c>
      <c r="T7" s="5" t="s">
        <v>62</v>
      </c>
      <c r="U7" s="6" t="s">
        <v>17</v>
      </c>
      <c r="V7" s="6" t="s">
        <v>65</v>
      </c>
      <c r="W7" s="6" t="s">
        <v>19</v>
      </c>
    </row>
    <row r="8" spans="1:23" ht="15">
      <c r="A8" s="57">
        <v>1</v>
      </c>
      <c r="B8" s="63" t="s">
        <v>22</v>
      </c>
      <c r="C8" s="63"/>
      <c r="D8" s="63"/>
      <c r="E8" s="60">
        <v>7941</v>
      </c>
      <c r="F8" s="61" t="s">
        <v>7</v>
      </c>
      <c r="G8" s="62">
        <v>18</v>
      </c>
      <c r="H8" s="60">
        <v>19</v>
      </c>
      <c r="I8" s="60">
        <v>17</v>
      </c>
      <c r="J8" s="60">
        <v>18</v>
      </c>
      <c r="K8" s="62">
        <v>18</v>
      </c>
      <c r="L8" s="56">
        <f aca="true" t="shared" si="0" ref="L8:L49">SUM(G8+K8)*2+(H8+I8+J8)*10%</f>
        <v>77.4</v>
      </c>
      <c r="M8" s="60">
        <v>19</v>
      </c>
      <c r="N8" s="56">
        <f aca="true" t="shared" si="1" ref="N8:N17">M8*3+L8</f>
        <v>134.4</v>
      </c>
      <c r="O8" s="60">
        <v>19</v>
      </c>
      <c r="P8" s="60">
        <v>19</v>
      </c>
      <c r="Q8" s="62">
        <v>19</v>
      </c>
      <c r="R8" s="60">
        <v>19</v>
      </c>
      <c r="S8" s="60">
        <v>0</v>
      </c>
      <c r="T8" s="62">
        <v>20</v>
      </c>
      <c r="U8" s="56">
        <f aca="true" t="shared" si="2" ref="U8:U49">SUM(O8+P8+R8+S8)*10%+(Q8+T8)*2</f>
        <v>83.7</v>
      </c>
      <c r="V8" s="60">
        <v>20</v>
      </c>
      <c r="W8" s="56">
        <f aca="true" t="shared" si="3" ref="W8:W46">(V8*5)+U8+N8</f>
        <v>318.1</v>
      </c>
    </row>
    <row r="9" spans="1:23" ht="15">
      <c r="A9" s="54">
        <f>A8+1</f>
        <v>2</v>
      </c>
      <c r="B9" s="51" t="s">
        <v>20</v>
      </c>
      <c r="C9" s="51"/>
      <c r="D9" s="51"/>
      <c r="E9" s="9">
        <v>899</v>
      </c>
      <c r="F9" s="50" t="s">
        <v>21</v>
      </c>
      <c r="G9" s="8">
        <v>20</v>
      </c>
      <c r="H9" s="9">
        <v>0</v>
      </c>
      <c r="I9" s="9">
        <v>13</v>
      </c>
      <c r="J9" s="9">
        <v>20</v>
      </c>
      <c r="K9" s="8">
        <v>19</v>
      </c>
      <c r="L9" s="49">
        <f t="shared" si="0"/>
        <v>81.3</v>
      </c>
      <c r="M9" s="9">
        <v>20</v>
      </c>
      <c r="N9" s="49">
        <f t="shared" si="1"/>
        <v>141.3</v>
      </c>
      <c r="O9" s="9">
        <v>20</v>
      </c>
      <c r="P9" s="9">
        <v>20</v>
      </c>
      <c r="Q9" s="8">
        <v>20</v>
      </c>
      <c r="R9" s="9">
        <v>20</v>
      </c>
      <c r="S9" s="9">
        <v>20</v>
      </c>
      <c r="T9" s="8">
        <v>0</v>
      </c>
      <c r="U9" s="49">
        <f t="shared" si="2"/>
        <v>48</v>
      </c>
      <c r="V9" s="9">
        <v>19</v>
      </c>
      <c r="W9" s="49">
        <f t="shared" si="3"/>
        <v>284.3</v>
      </c>
    </row>
    <row r="10" spans="1:23" ht="15">
      <c r="A10" s="57">
        <f aca="true" t="shared" si="4" ref="A10:A40">A9+1</f>
        <v>3</v>
      </c>
      <c r="B10" s="63" t="s">
        <v>26</v>
      </c>
      <c r="C10" s="63"/>
      <c r="D10" s="63"/>
      <c r="E10" s="60">
        <v>15266</v>
      </c>
      <c r="F10" s="61" t="s">
        <v>27</v>
      </c>
      <c r="G10" s="62">
        <v>11</v>
      </c>
      <c r="H10" s="60">
        <v>12</v>
      </c>
      <c r="I10" s="60">
        <v>15</v>
      </c>
      <c r="J10" s="60">
        <v>0</v>
      </c>
      <c r="K10" s="62">
        <v>13</v>
      </c>
      <c r="L10" s="56">
        <f t="shared" si="0"/>
        <v>50.7</v>
      </c>
      <c r="M10" s="60">
        <v>18</v>
      </c>
      <c r="N10" s="56">
        <f t="shared" si="1"/>
        <v>104.7</v>
      </c>
      <c r="O10" s="60">
        <v>15</v>
      </c>
      <c r="P10" s="60">
        <v>15</v>
      </c>
      <c r="Q10" s="62">
        <v>17</v>
      </c>
      <c r="R10" s="60">
        <v>0</v>
      </c>
      <c r="S10" s="60">
        <v>17</v>
      </c>
      <c r="T10" s="62">
        <v>14</v>
      </c>
      <c r="U10" s="56">
        <f t="shared" si="2"/>
        <v>66.7</v>
      </c>
      <c r="V10" s="60">
        <v>12</v>
      </c>
      <c r="W10" s="56">
        <f t="shared" si="3"/>
        <v>231.4</v>
      </c>
    </row>
    <row r="11" spans="1:23" ht="15">
      <c r="A11" s="54">
        <f t="shared" si="4"/>
        <v>4</v>
      </c>
      <c r="B11" s="51" t="s">
        <v>25</v>
      </c>
      <c r="C11" s="51"/>
      <c r="D11" s="51"/>
      <c r="E11" s="9">
        <v>153</v>
      </c>
      <c r="F11" s="50" t="s">
        <v>24</v>
      </c>
      <c r="G11" s="8">
        <v>19</v>
      </c>
      <c r="H11" s="9">
        <v>20</v>
      </c>
      <c r="I11" s="9">
        <v>20</v>
      </c>
      <c r="J11" s="9">
        <v>19</v>
      </c>
      <c r="K11" s="8">
        <v>20</v>
      </c>
      <c r="L11" s="49">
        <f t="shared" si="0"/>
        <v>83.9</v>
      </c>
      <c r="M11" s="9">
        <v>0</v>
      </c>
      <c r="N11" s="49">
        <f t="shared" si="1"/>
        <v>83.9</v>
      </c>
      <c r="O11" s="9">
        <v>18</v>
      </c>
      <c r="P11" s="9">
        <v>18</v>
      </c>
      <c r="Q11" s="8">
        <v>0</v>
      </c>
      <c r="R11" s="9">
        <v>0</v>
      </c>
      <c r="S11" s="9">
        <v>19</v>
      </c>
      <c r="T11" s="8">
        <v>19</v>
      </c>
      <c r="U11" s="49">
        <f t="shared" si="2"/>
        <v>43.5</v>
      </c>
      <c r="V11" s="9">
        <v>18</v>
      </c>
      <c r="W11" s="49">
        <f t="shared" si="3"/>
        <v>217.4</v>
      </c>
    </row>
    <row r="12" spans="1:23" ht="15">
      <c r="A12" s="42">
        <f t="shared" si="4"/>
        <v>5</v>
      </c>
      <c r="B12" s="43" t="s">
        <v>28</v>
      </c>
      <c r="C12" s="43"/>
      <c r="D12" s="43"/>
      <c r="E12" s="12">
        <v>7343</v>
      </c>
      <c r="F12" s="44" t="s">
        <v>7</v>
      </c>
      <c r="G12" s="11">
        <v>12</v>
      </c>
      <c r="H12" s="12">
        <v>16</v>
      </c>
      <c r="I12" s="12">
        <v>0</v>
      </c>
      <c r="J12" s="12">
        <v>15</v>
      </c>
      <c r="K12" s="11">
        <v>17</v>
      </c>
      <c r="L12" s="13">
        <f t="shared" si="0"/>
        <v>61.1</v>
      </c>
      <c r="M12" s="12">
        <v>0</v>
      </c>
      <c r="N12" s="14">
        <f t="shared" si="1"/>
        <v>61.1</v>
      </c>
      <c r="O12" s="12">
        <v>0</v>
      </c>
      <c r="P12" s="12">
        <v>17</v>
      </c>
      <c r="Q12" s="11">
        <v>16</v>
      </c>
      <c r="R12" s="12">
        <v>0</v>
      </c>
      <c r="S12" s="12">
        <v>0</v>
      </c>
      <c r="T12" s="11">
        <v>18</v>
      </c>
      <c r="U12" s="13">
        <f t="shared" si="2"/>
        <v>69.7</v>
      </c>
      <c r="V12" s="12">
        <v>13</v>
      </c>
      <c r="W12" s="14">
        <f t="shared" si="3"/>
        <v>195.79999999999998</v>
      </c>
    </row>
    <row r="13" spans="1:23" ht="15">
      <c r="A13" s="42">
        <f t="shared" si="4"/>
        <v>6</v>
      </c>
      <c r="B13" s="43" t="s">
        <v>39</v>
      </c>
      <c r="C13" s="43"/>
      <c r="D13" s="43"/>
      <c r="E13" s="12">
        <v>11291</v>
      </c>
      <c r="F13" s="44" t="s">
        <v>7</v>
      </c>
      <c r="G13" s="11">
        <v>0</v>
      </c>
      <c r="H13" s="12">
        <v>15</v>
      </c>
      <c r="I13" s="12">
        <v>0</v>
      </c>
      <c r="J13" s="12">
        <v>16</v>
      </c>
      <c r="K13" s="11">
        <v>0</v>
      </c>
      <c r="L13" s="13">
        <f t="shared" si="0"/>
        <v>3.1</v>
      </c>
      <c r="M13" s="12">
        <v>0</v>
      </c>
      <c r="N13" s="14">
        <f t="shared" si="1"/>
        <v>3.1</v>
      </c>
      <c r="O13" s="12">
        <v>16</v>
      </c>
      <c r="P13" s="12">
        <v>16</v>
      </c>
      <c r="Q13" s="11">
        <v>18</v>
      </c>
      <c r="R13" s="12">
        <v>18</v>
      </c>
      <c r="S13" s="12">
        <v>0</v>
      </c>
      <c r="T13" s="11">
        <v>17</v>
      </c>
      <c r="U13" s="13">
        <f t="shared" si="2"/>
        <v>75</v>
      </c>
      <c r="V13" s="12">
        <v>17</v>
      </c>
      <c r="W13" s="14">
        <f t="shared" si="3"/>
        <v>163.1</v>
      </c>
    </row>
    <row r="14" spans="1:23" ht="15">
      <c r="A14" s="42">
        <f t="shared" si="4"/>
        <v>7</v>
      </c>
      <c r="B14" s="43" t="s">
        <v>23</v>
      </c>
      <c r="C14" s="43"/>
      <c r="D14" s="43"/>
      <c r="E14" s="12">
        <v>1025</v>
      </c>
      <c r="F14" s="44" t="s">
        <v>24</v>
      </c>
      <c r="G14" s="11">
        <v>16</v>
      </c>
      <c r="H14" s="12">
        <v>13</v>
      </c>
      <c r="I14" s="12">
        <v>15</v>
      </c>
      <c r="J14" s="12">
        <v>14</v>
      </c>
      <c r="K14" s="11">
        <v>16</v>
      </c>
      <c r="L14" s="13">
        <f t="shared" si="0"/>
        <v>68.2</v>
      </c>
      <c r="M14" s="12">
        <v>17</v>
      </c>
      <c r="N14" s="14">
        <f t="shared" si="1"/>
        <v>119.2</v>
      </c>
      <c r="O14" s="12">
        <v>14</v>
      </c>
      <c r="P14" s="12">
        <v>11</v>
      </c>
      <c r="Q14" s="11">
        <v>0</v>
      </c>
      <c r="R14" s="12">
        <v>0</v>
      </c>
      <c r="S14" s="12">
        <v>18</v>
      </c>
      <c r="T14" s="11">
        <v>13</v>
      </c>
      <c r="U14" s="13">
        <f t="shared" si="2"/>
        <v>30.3</v>
      </c>
      <c r="V14" s="12">
        <v>0</v>
      </c>
      <c r="W14" s="14">
        <f t="shared" si="3"/>
        <v>149.5</v>
      </c>
    </row>
    <row r="15" spans="1:23" ht="15">
      <c r="A15" s="57">
        <f t="shared" si="4"/>
        <v>8</v>
      </c>
      <c r="B15" s="63" t="s">
        <v>34</v>
      </c>
      <c r="C15" s="63"/>
      <c r="D15" s="63"/>
      <c r="E15" s="60">
        <v>9695</v>
      </c>
      <c r="F15" s="61" t="s">
        <v>35</v>
      </c>
      <c r="G15" s="62">
        <v>14</v>
      </c>
      <c r="H15" s="60">
        <v>14</v>
      </c>
      <c r="I15" s="60">
        <v>0</v>
      </c>
      <c r="J15" s="60">
        <v>0</v>
      </c>
      <c r="K15" s="62">
        <v>0</v>
      </c>
      <c r="L15" s="56">
        <f t="shared" si="0"/>
        <v>29.4</v>
      </c>
      <c r="M15" s="60">
        <v>0</v>
      </c>
      <c r="N15" s="56">
        <f t="shared" si="1"/>
        <v>29.4</v>
      </c>
      <c r="O15" s="60">
        <v>0</v>
      </c>
      <c r="P15" s="60">
        <v>0</v>
      </c>
      <c r="Q15" s="62">
        <v>0</v>
      </c>
      <c r="R15" s="60">
        <v>0</v>
      </c>
      <c r="S15" s="60">
        <v>0</v>
      </c>
      <c r="T15" s="62">
        <v>0</v>
      </c>
      <c r="U15" s="56">
        <f t="shared" si="2"/>
        <v>0</v>
      </c>
      <c r="V15" s="60">
        <v>16</v>
      </c>
      <c r="W15" s="56">
        <f t="shared" si="3"/>
        <v>109.4</v>
      </c>
    </row>
    <row r="16" spans="1:23" ht="15">
      <c r="A16" s="42">
        <f t="shared" si="4"/>
        <v>9</v>
      </c>
      <c r="B16" s="43" t="s">
        <v>32</v>
      </c>
      <c r="C16" s="43"/>
      <c r="D16" s="43"/>
      <c r="E16" s="12">
        <v>14164</v>
      </c>
      <c r="F16" s="44" t="s">
        <v>21</v>
      </c>
      <c r="G16" s="11">
        <v>0</v>
      </c>
      <c r="H16" s="12">
        <v>12</v>
      </c>
      <c r="I16" s="12">
        <v>14</v>
      </c>
      <c r="J16" s="12">
        <v>12</v>
      </c>
      <c r="K16" s="11">
        <v>15</v>
      </c>
      <c r="L16" s="13">
        <f t="shared" si="0"/>
        <v>33.8</v>
      </c>
      <c r="M16" s="12">
        <v>0</v>
      </c>
      <c r="N16" s="14">
        <f t="shared" si="1"/>
        <v>33.8</v>
      </c>
      <c r="O16" s="12">
        <v>13</v>
      </c>
      <c r="P16" s="12">
        <v>13</v>
      </c>
      <c r="Q16" s="11">
        <v>13</v>
      </c>
      <c r="R16" s="12">
        <v>0</v>
      </c>
      <c r="S16" s="12">
        <v>0</v>
      </c>
      <c r="T16" s="11">
        <v>16</v>
      </c>
      <c r="U16" s="13">
        <f t="shared" si="2"/>
        <v>60.6</v>
      </c>
      <c r="V16" s="12">
        <v>2</v>
      </c>
      <c r="W16" s="14">
        <f t="shared" si="3"/>
        <v>104.39999999999999</v>
      </c>
    </row>
    <row r="17" spans="1:23" ht="15">
      <c r="A17" s="68">
        <f t="shared" si="4"/>
        <v>10</v>
      </c>
      <c r="B17" s="51" t="s">
        <v>29</v>
      </c>
      <c r="C17" s="51"/>
      <c r="D17" s="51"/>
      <c r="E17" s="9">
        <v>11771</v>
      </c>
      <c r="F17" s="50" t="s">
        <v>21</v>
      </c>
      <c r="G17" s="8">
        <v>10</v>
      </c>
      <c r="H17" s="9">
        <v>0</v>
      </c>
      <c r="I17" s="9">
        <v>0</v>
      </c>
      <c r="J17" s="9">
        <v>0</v>
      </c>
      <c r="K17" s="8">
        <v>14</v>
      </c>
      <c r="L17" s="49">
        <f t="shared" si="0"/>
        <v>48</v>
      </c>
      <c r="M17" s="9">
        <v>0</v>
      </c>
      <c r="N17" s="49">
        <f t="shared" si="1"/>
        <v>48</v>
      </c>
      <c r="O17" s="9">
        <v>0</v>
      </c>
      <c r="P17" s="9">
        <v>0</v>
      </c>
      <c r="Q17" s="8">
        <v>0</v>
      </c>
      <c r="R17" s="9">
        <v>0</v>
      </c>
      <c r="S17" s="9">
        <v>0</v>
      </c>
      <c r="T17" s="8">
        <v>0</v>
      </c>
      <c r="U17" s="49">
        <f t="shared" si="2"/>
        <v>0</v>
      </c>
      <c r="V17" s="9">
        <v>11</v>
      </c>
      <c r="W17" s="49">
        <f t="shared" si="3"/>
        <v>103</v>
      </c>
    </row>
    <row r="18" spans="1:23" ht="15">
      <c r="A18" s="54">
        <f t="shared" si="4"/>
        <v>11</v>
      </c>
      <c r="B18" s="45" t="s">
        <v>69</v>
      </c>
      <c r="C18" s="45"/>
      <c r="D18" s="45"/>
      <c r="E18" s="16">
        <v>7640</v>
      </c>
      <c r="F18" s="50" t="s">
        <v>64</v>
      </c>
      <c r="G18" s="15"/>
      <c r="H18" s="16"/>
      <c r="I18" s="16"/>
      <c r="J18" s="16"/>
      <c r="K18" s="15"/>
      <c r="L18" s="49">
        <f t="shared" si="0"/>
        <v>0</v>
      </c>
      <c r="M18" s="16">
        <v>0</v>
      </c>
      <c r="N18" s="17">
        <v>0</v>
      </c>
      <c r="O18" s="16">
        <v>0</v>
      </c>
      <c r="P18" s="16">
        <v>0</v>
      </c>
      <c r="Q18" s="15">
        <v>14</v>
      </c>
      <c r="R18" s="16">
        <v>0</v>
      </c>
      <c r="S18" s="16">
        <v>16</v>
      </c>
      <c r="T18" s="15">
        <v>15</v>
      </c>
      <c r="U18" s="49">
        <f t="shared" si="2"/>
        <v>59.6</v>
      </c>
      <c r="V18" s="16">
        <v>4</v>
      </c>
      <c r="W18" s="49">
        <f t="shared" si="3"/>
        <v>79.6</v>
      </c>
    </row>
    <row r="19" spans="1:23" ht="15">
      <c r="A19" s="57">
        <f t="shared" si="4"/>
        <v>12</v>
      </c>
      <c r="B19" s="63" t="s">
        <v>68</v>
      </c>
      <c r="C19" s="59"/>
      <c r="D19" s="59"/>
      <c r="E19" s="60">
        <v>12672</v>
      </c>
      <c r="F19" s="61" t="s">
        <v>70</v>
      </c>
      <c r="G19" s="62"/>
      <c r="H19" s="60"/>
      <c r="I19" s="60"/>
      <c r="J19" s="60"/>
      <c r="K19" s="62"/>
      <c r="L19" s="56">
        <f t="shared" si="0"/>
        <v>0</v>
      </c>
      <c r="M19" s="60">
        <v>0</v>
      </c>
      <c r="N19" s="56">
        <v>0</v>
      </c>
      <c r="O19" s="60">
        <v>0</v>
      </c>
      <c r="P19" s="60">
        <v>0</v>
      </c>
      <c r="Q19" s="62">
        <v>0</v>
      </c>
      <c r="R19" s="60">
        <v>0</v>
      </c>
      <c r="S19" s="60">
        <v>0</v>
      </c>
      <c r="T19" s="62">
        <v>0</v>
      </c>
      <c r="U19" s="56">
        <f t="shared" si="2"/>
        <v>0</v>
      </c>
      <c r="V19" s="60">
        <v>15</v>
      </c>
      <c r="W19" s="56">
        <f t="shared" si="3"/>
        <v>75</v>
      </c>
    </row>
    <row r="20" spans="1:23" ht="15">
      <c r="A20" s="68">
        <f t="shared" si="4"/>
        <v>13</v>
      </c>
      <c r="B20" s="52" t="s">
        <v>71</v>
      </c>
      <c r="C20" s="46"/>
      <c r="D20" s="46"/>
      <c r="E20" s="16">
        <v>2807</v>
      </c>
      <c r="F20" s="50" t="s">
        <v>64</v>
      </c>
      <c r="G20" s="15"/>
      <c r="H20" s="16"/>
      <c r="I20" s="16"/>
      <c r="J20" s="16"/>
      <c r="K20" s="15"/>
      <c r="L20" s="49">
        <f t="shared" si="0"/>
        <v>0</v>
      </c>
      <c r="M20" s="16">
        <v>0</v>
      </c>
      <c r="N20" s="17">
        <v>0</v>
      </c>
      <c r="O20" s="16">
        <v>0</v>
      </c>
      <c r="P20" s="16">
        <v>0</v>
      </c>
      <c r="Q20" s="15">
        <v>0</v>
      </c>
      <c r="R20" s="16">
        <v>0</v>
      </c>
      <c r="S20" s="16">
        <v>0</v>
      </c>
      <c r="T20" s="15">
        <v>0</v>
      </c>
      <c r="U20" s="49">
        <f t="shared" si="2"/>
        <v>0</v>
      </c>
      <c r="V20" s="16">
        <v>14</v>
      </c>
      <c r="W20" s="49">
        <f t="shared" si="3"/>
        <v>70</v>
      </c>
    </row>
    <row r="21" spans="1:23" ht="15">
      <c r="A21" s="57">
        <f t="shared" si="4"/>
        <v>14</v>
      </c>
      <c r="B21" s="63" t="s">
        <v>38</v>
      </c>
      <c r="C21" s="63"/>
      <c r="D21" s="63"/>
      <c r="E21" s="60">
        <v>12624</v>
      </c>
      <c r="F21" s="61" t="s">
        <v>27</v>
      </c>
      <c r="G21" s="62">
        <v>0</v>
      </c>
      <c r="H21" s="60">
        <v>17</v>
      </c>
      <c r="I21" s="60">
        <v>16</v>
      </c>
      <c r="J21" s="60">
        <v>13</v>
      </c>
      <c r="K21" s="62">
        <v>0</v>
      </c>
      <c r="L21" s="56">
        <f t="shared" si="0"/>
        <v>4.6000000000000005</v>
      </c>
      <c r="M21" s="60">
        <v>0</v>
      </c>
      <c r="N21" s="56">
        <f>M21*3+L21</f>
        <v>4.6000000000000005</v>
      </c>
      <c r="O21" s="60">
        <v>0</v>
      </c>
      <c r="P21" s="60">
        <v>0</v>
      </c>
      <c r="Q21" s="62">
        <v>0</v>
      </c>
      <c r="R21" s="60">
        <v>0</v>
      </c>
      <c r="S21" s="60">
        <v>0</v>
      </c>
      <c r="T21" s="62">
        <v>0</v>
      </c>
      <c r="U21" s="56">
        <f t="shared" si="2"/>
        <v>0</v>
      </c>
      <c r="V21" s="60">
        <v>10</v>
      </c>
      <c r="W21" s="56">
        <f t="shared" si="3"/>
        <v>54.6</v>
      </c>
    </row>
    <row r="22" spans="1:23" ht="15">
      <c r="A22" s="68">
        <f t="shared" si="4"/>
        <v>15</v>
      </c>
      <c r="B22" s="45" t="s">
        <v>66</v>
      </c>
      <c r="C22" s="45"/>
      <c r="D22" s="45"/>
      <c r="E22" s="16">
        <v>4398</v>
      </c>
      <c r="F22" s="50" t="s">
        <v>67</v>
      </c>
      <c r="G22" s="15"/>
      <c r="H22" s="16"/>
      <c r="I22" s="16"/>
      <c r="J22" s="16"/>
      <c r="K22" s="15"/>
      <c r="L22" s="49">
        <f t="shared" si="0"/>
        <v>0</v>
      </c>
      <c r="M22" s="16">
        <v>0</v>
      </c>
      <c r="N22" s="17">
        <v>0</v>
      </c>
      <c r="O22" s="16">
        <v>12</v>
      </c>
      <c r="P22" s="16">
        <v>12</v>
      </c>
      <c r="Q22" s="15">
        <v>11</v>
      </c>
      <c r="R22" s="16">
        <v>17</v>
      </c>
      <c r="S22" s="16">
        <v>14</v>
      </c>
      <c r="T22" s="15">
        <v>12</v>
      </c>
      <c r="U22" s="49">
        <f t="shared" si="2"/>
        <v>51.5</v>
      </c>
      <c r="V22" s="16">
        <v>0</v>
      </c>
      <c r="W22" s="49">
        <f t="shared" si="3"/>
        <v>51.5</v>
      </c>
    </row>
    <row r="23" spans="1:23" ht="15">
      <c r="A23" s="57">
        <f t="shared" si="4"/>
        <v>16</v>
      </c>
      <c r="B23" s="63" t="s">
        <v>72</v>
      </c>
      <c r="C23" s="64"/>
      <c r="D23" s="64"/>
      <c r="E23" s="60">
        <v>2999</v>
      </c>
      <c r="F23" s="61" t="s">
        <v>70</v>
      </c>
      <c r="G23" s="65"/>
      <c r="H23" s="65"/>
      <c r="I23" s="65"/>
      <c r="J23" s="65"/>
      <c r="K23" s="65"/>
      <c r="L23" s="56">
        <f t="shared" si="0"/>
        <v>0</v>
      </c>
      <c r="M23" s="60">
        <v>0</v>
      </c>
      <c r="N23" s="56">
        <v>0</v>
      </c>
      <c r="O23" s="60">
        <v>0</v>
      </c>
      <c r="P23" s="60">
        <v>0</v>
      </c>
      <c r="Q23" s="62">
        <v>0</v>
      </c>
      <c r="R23" s="60">
        <v>0</v>
      </c>
      <c r="S23" s="60">
        <v>0</v>
      </c>
      <c r="T23" s="62">
        <v>0</v>
      </c>
      <c r="U23" s="56">
        <f t="shared" si="2"/>
        <v>0</v>
      </c>
      <c r="V23" s="60">
        <v>9</v>
      </c>
      <c r="W23" s="56">
        <f t="shared" si="3"/>
        <v>45</v>
      </c>
    </row>
    <row r="24" spans="1:23" ht="15">
      <c r="A24" s="42">
        <f t="shared" si="4"/>
        <v>17</v>
      </c>
      <c r="B24" s="43" t="s">
        <v>36</v>
      </c>
      <c r="C24" s="43"/>
      <c r="D24" s="43"/>
      <c r="E24" s="12">
        <v>2105</v>
      </c>
      <c r="F24" s="44" t="s">
        <v>24</v>
      </c>
      <c r="G24" s="11">
        <v>13</v>
      </c>
      <c r="H24" s="12">
        <v>0</v>
      </c>
      <c r="I24" s="12">
        <v>0</v>
      </c>
      <c r="J24" s="12">
        <v>0</v>
      </c>
      <c r="K24" s="11">
        <v>0</v>
      </c>
      <c r="L24" s="13">
        <f t="shared" si="0"/>
        <v>26</v>
      </c>
      <c r="M24" s="12">
        <v>0</v>
      </c>
      <c r="N24" s="14">
        <f>M24*3+L24</f>
        <v>26</v>
      </c>
      <c r="O24" s="12">
        <v>0</v>
      </c>
      <c r="P24" s="12">
        <v>0</v>
      </c>
      <c r="Q24" s="11">
        <v>0</v>
      </c>
      <c r="R24" s="12">
        <v>0</v>
      </c>
      <c r="S24" s="12">
        <v>15</v>
      </c>
      <c r="T24" s="11">
        <v>0</v>
      </c>
      <c r="U24" s="13">
        <f t="shared" si="2"/>
        <v>1.5</v>
      </c>
      <c r="V24" s="12">
        <v>3</v>
      </c>
      <c r="W24" s="14">
        <f t="shared" si="3"/>
        <v>42.5</v>
      </c>
    </row>
    <row r="25" spans="1:23" ht="15">
      <c r="A25" s="42">
        <f t="shared" si="4"/>
        <v>18</v>
      </c>
      <c r="B25" s="43" t="s">
        <v>73</v>
      </c>
      <c r="C25" s="69"/>
      <c r="D25" s="69"/>
      <c r="E25" s="12">
        <v>3000</v>
      </c>
      <c r="F25" s="44" t="s">
        <v>70</v>
      </c>
      <c r="G25" s="11"/>
      <c r="H25" s="12"/>
      <c r="I25" s="12"/>
      <c r="J25" s="12"/>
      <c r="K25" s="11"/>
      <c r="L25" s="13">
        <f t="shared" si="0"/>
        <v>0</v>
      </c>
      <c r="M25" s="12">
        <v>0</v>
      </c>
      <c r="N25" s="13">
        <v>0</v>
      </c>
      <c r="O25" s="12">
        <v>0</v>
      </c>
      <c r="P25" s="12">
        <v>0</v>
      </c>
      <c r="Q25" s="11">
        <v>0</v>
      </c>
      <c r="R25" s="12">
        <v>0</v>
      </c>
      <c r="S25" s="12">
        <v>0</v>
      </c>
      <c r="T25" s="11">
        <v>0</v>
      </c>
      <c r="U25" s="13">
        <f t="shared" si="2"/>
        <v>0</v>
      </c>
      <c r="V25" s="12">
        <v>8</v>
      </c>
      <c r="W25" s="13">
        <f t="shared" si="3"/>
        <v>40</v>
      </c>
    </row>
    <row r="26" spans="1:23" ht="15">
      <c r="A26" s="57">
        <f t="shared" si="4"/>
        <v>19</v>
      </c>
      <c r="B26" s="63" t="s">
        <v>30</v>
      </c>
      <c r="C26" s="63"/>
      <c r="D26" s="63"/>
      <c r="E26" s="60">
        <v>465</v>
      </c>
      <c r="F26" s="61" t="s">
        <v>31</v>
      </c>
      <c r="G26" s="62">
        <v>17</v>
      </c>
      <c r="H26" s="60">
        <v>18</v>
      </c>
      <c r="I26" s="60">
        <v>18</v>
      </c>
      <c r="J26" s="60">
        <v>17</v>
      </c>
      <c r="K26" s="62">
        <v>0</v>
      </c>
      <c r="L26" s="56">
        <f t="shared" si="0"/>
        <v>39.3</v>
      </c>
      <c r="M26" s="60">
        <v>0</v>
      </c>
      <c r="N26" s="56">
        <f>M26*3+L26</f>
        <v>39.3</v>
      </c>
      <c r="O26" s="60">
        <v>0</v>
      </c>
      <c r="P26" s="60">
        <v>0</v>
      </c>
      <c r="Q26" s="62">
        <v>0</v>
      </c>
      <c r="R26" s="60">
        <v>0</v>
      </c>
      <c r="S26" s="60">
        <v>0</v>
      </c>
      <c r="T26" s="62">
        <v>0</v>
      </c>
      <c r="U26" s="56">
        <f t="shared" si="2"/>
        <v>0</v>
      </c>
      <c r="V26" s="60">
        <v>0</v>
      </c>
      <c r="W26" s="56">
        <f t="shared" si="3"/>
        <v>39.3</v>
      </c>
    </row>
    <row r="27" spans="1:23" ht="15">
      <c r="A27" s="57">
        <f t="shared" si="4"/>
        <v>20</v>
      </c>
      <c r="B27" s="63" t="s">
        <v>45</v>
      </c>
      <c r="C27" s="63"/>
      <c r="D27" s="63"/>
      <c r="E27" s="60">
        <v>1050</v>
      </c>
      <c r="F27" s="61" t="s">
        <v>9</v>
      </c>
      <c r="G27" s="62">
        <v>0</v>
      </c>
      <c r="H27" s="60">
        <v>0</v>
      </c>
      <c r="I27" s="60">
        <v>0</v>
      </c>
      <c r="J27" s="60">
        <v>0</v>
      </c>
      <c r="K27" s="62">
        <v>0</v>
      </c>
      <c r="L27" s="56">
        <f t="shared" si="0"/>
        <v>0</v>
      </c>
      <c r="M27" s="60">
        <v>0</v>
      </c>
      <c r="N27" s="56">
        <f>M27*3+L27</f>
        <v>0</v>
      </c>
      <c r="O27" s="60">
        <v>0</v>
      </c>
      <c r="P27" s="60">
        <v>0</v>
      </c>
      <c r="Q27" s="62">
        <v>0</v>
      </c>
      <c r="R27" s="60">
        <v>0</v>
      </c>
      <c r="S27" s="60">
        <v>0</v>
      </c>
      <c r="T27" s="62">
        <v>0</v>
      </c>
      <c r="U27" s="56">
        <f t="shared" si="2"/>
        <v>0</v>
      </c>
      <c r="V27" s="60">
        <v>7</v>
      </c>
      <c r="W27" s="56">
        <f t="shared" si="3"/>
        <v>35</v>
      </c>
    </row>
    <row r="28" spans="1:23" ht="15">
      <c r="A28" s="57">
        <f t="shared" si="4"/>
        <v>21</v>
      </c>
      <c r="B28" s="63" t="s">
        <v>74</v>
      </c>
      <c r="C28" s="59"/>
      <c r="D28" s="59"/>
      <c r="E28" s="60">
        <v>8035</v>
      </c>
      <c r="F28" s="61" t="s">
        <v>47</v>
      </c>
      <c r="G28" s="62"/>
      <c r="H28" s="60"/>
      <c r="I28" s="60"/>
      <c r="J28" s="60"/>
      <c r="K28" s="62"/>
      <c r="L28" s="56">
        <f t="shared" si="0"/>
        <v>0</v>
      </c>
      <c r="M28" s="60">
        <v>0</v>
      </c>
      <c r="N28" s="56">
        <v>0</v>
      </c>
      <c r="O28" s="60">
        <v>0</v>
      </c>
      <c r="P28" s="60">
        <v>14</v>
      </c>
      <c r="Q28" s="62">
        <v>15</v>
      </c>
      <c r="R28" s="60">
        <v>0</v>
      </c>
      <c r="S28" s="60">
        <v>0</v>
      </c>
      <c r="T28" s="62">
        <v>0</v>
      </c>
      <c r="U28" s="56">
        <f t="shared" si="2"/>
        <v>31.4</v>
      </c>
      <c r="V28" s="60">
        <v>0</v>
      </c>
      <c r="W28" s="56">
        <f t="shared" si="3"/>
        <v>31.4</v>
      </c>
    </row>
    <row r="29" spans="1:23" ht="15">
      <c r="A29" s="42">
        <f t="shared" si="4"/>
        <v>22</v>
      </c>
      <c r="B29" s="43" t="s">
        <v>77</v>
      </c>
      <c r="C29" s="69"/>
      <c r="D29" s="69"/>
      <c r="E29" s="12">
        <v>2795</v>
      </c>
      <c r="F29" s="44" t="s">
        <v>70</v>
      </c>
      <c r="G29" s="11"/>
      <c r="H29" s="12"/>
      <c r="I29" s="12"/>
      <c r="J29" s="12"/>
      <c r="K29" s="11"/>
      <c r="L29" s="13">
        <f t="shared" si="0"/>
        <v>0</v>
      </c>
      <c r="M29" s="12">
        <v>0</v>
      </c>
      <c r="N29" s="13">
        <v>0</v>
      </c>
      <c r="O29" s="12">
        <v>0</v>
      </c>
      <c r="P29" s="12">
        <v>0</v>
      </c>
      <c r="Q29" s="11">
        <v>0</v>
      </c>
      <c r="R29" s="12">
        <v>0</v>
      </c>
      <c r="S29" s="12">
        <v>0</v>
      </c>
      <c r="T29" s="11">
        <v>0</v>
      </c>
      <c r="U29" s="13">
        <f t="shared" si="2"/>
        <v>0</v>
      </c>
      <c r="V29" s="12">
        <v>6</v>
      </c>
      <c r="W29" s="13">
        <f t="shared" si="3"/>
        <v>30</v>
      </c>
    </row>
    <row r="30" spans="1:23" ht="15">
      <c r="A30" s="54">
        <f t="shared" si="4"/>
        <v>23</v>
      </c>
      <c r="B30" s="45" t="s">
        <v>33</v>
      </c>
      <c r="C30" s="45"/>
      <c r="D30" s="45"/>
      <c r="E30" s="16">
        <v>12281</v>
      </c>
      <c r="F30" s="50" t="s">
        <v>21</v>
      </c>
      <c r="G30" s="15">
        <v>15</v>
      </c>
      <c r="H30" s="16">
        <v>0</v>
      </c>
      <c r="I30" s="16">
        <v>0</v>
      </c>
      <c r="J30" s="16">
        <v>0</v>
      </c>
      <c r="K30" s="15">
        <v>0</v>
      </c>
      <c r="L30" s="49">
        <f t="shared" si="0"/>
        <v>30</v>
      </c>
      <c r="M30" s="16">
        <v>0</v>
      </c>
      <c r="N30" s="49">
        <f>M30*3+L30</f>
        <v>30</v>
      </c>
      <c r="O30" s="16">
        <v>0</v>
      </c>
      <c r="P30" s="16">
        <v>0</v>
      </c>
      <c r="Q30" s="15">
        <v>0</v>
      </c>
      <c r="R30" s="16">
        <v>0</v>
      </c>
      <c r="S30" s="16">
        <v>0</v>
      </c>
      <c r="T30" s="15">
        <v>0</v>
      </c>
      <c r="U30" s="49">
        <f t="shared" si="2"/>
        <v>0</v>
      </c>
      <c r="V30" s="16">
        <v>0</v>
      </c>
      <c r="W30" s="49">
        <f t="shared" si="3"/>
        <v>30</v>
      </c>
    </row>
    <row r="31" spans="1:23" ht="15">
      <c r="A31" s="42">
        <f t="shared" si="4"/>
        <v>24</v>
      </c>
      <c r="B31" s="43" t="s">
        <v>78</v>
      </c>
      <c r="C31" s="69"/>
      <c r="D31" s="69"/>
      <c r="E31" s="12">
        <v>16559</v>
      </c>
      <c r="F31" s="44" t="s">
        <v>64</v>
      </c>
      <c r="G31" s="11"/>
      <c r="H31" s="12"/>
      <c r="I31" s="12"/>
      <c r="J31" s="12"/>
      <c r="K31" s="11"/>
      <c r="L31" s="13">
        <f t="shared" si="0"/>
        <v>0</v>
      </c>
      <c r="M31" s="12">
        <v>0</v>
      </c>
      <c r="N31" s="13">
        <v>0</v>
      </c>
      <c r="O31" s="12">
        <v>0</v>
      </c>
      <c r="P31" s="12">
        <v>0</v>
      </c>
      <c r="Q31" s="11">
        <v>0</v>
      </c>
      <c r="R31" s="12">
        <v>0</v>
      </c>
      <c r="S31" s="12">
        <v>0</v>
      </c>
      <c r="T31" s="11">
        <v>0</v>
      </c>
      <c r="U31" s="13">
        <f t="shared" si="2"/>
        <v>0</v>
      </c>
      <c r="V31" s="12">
        <v>5</v>
      </c>
      <c r="W31" s="13">
        <f t="shared" si="3"/>
        <v>25</v>
      </c>
    </row>
    <row r="32" spans="1:23" ht="15">
      <c r="A32" s="55">
        <f t="shared" si="4"/>
        <v>25</v>
      </c>
      <c r="B32" s="51" t="s">
        <v>37</v>
      </c>
      <c r="C32" s="51"/>
      <c r="D32" s="51"/>
      <c r="E32" s="9">
        <v>1291</v>
      </c>
      <c r="F32" s="50" t="s">
        <v>21</v>
      </c>
      <c r="G32" s="8">
        <v>11</v>
      </c>
      <c r="H32" s="9">
        <v>10</v>
      </c>
      <c r="I32" s="9">
        <v>0</v>
      </c>
      <c r="J32" s="9">
        <v>11</v>
      </c>
      <c r="K32" s="8">
        <v>0</v>
      </c>
      <c r="L32" s="49">
        <f t="shared" si="0"/>
        <v>24.1</v>
      </c>
      <c r="M32" s="9">
        <v>0</v>
      </c>
      <c r="N32" s="49">
        <f>M32*3+L32</f>
        <v>24.1</v>
      </c>
      <c r="O32" s="9">
        <v>0</v>
      </c>
      <c r="P32" s="9">
        <v>0</v>
      </c>
      <c r="Q32" s="8">
        <v>0</v>
      </c>
      <c r="R32" s="9">
        <v>0</v>
      </c>
      <c r="S32" s="9">
        <v>0</v>
      </c>
      <c r="T32" s="8">
        <v>0</v>
      </c>
      <c r="U32" s="49">
        <f t="shared" si="2"/>
        <v>0</v>
      </c>
      <c r="V32" s="9">
        <v>0</v>
      </c>
      <c r="W32" s="49">
        <f t="shared" si="3"/>
        <v>24.1</v>
      </c>
    </row>
    <row r="33" spans="1:23" ht="15">
      <c r="A33" s="42">
        <f t="shared" si="4"/>
        <v>26</v>
      </c>
      <c r="B33" s="43" t="s">
        <v>79</v>
      </c>
      <c r="C33" s="69"/>
      <c r="D33" s="69"/>
      <c r="E33" s="12">
        <v>1860</v>
      </c>
      <c r="F33" s="44" t="s">
        <v>47</v>
      </c>
      <c r="G33" s="11"/>
      <c r="H33" s="12"/>
      <c r="I33" s="12"/>
      <c r="J33" s="12"/>
      <c r="K33" s="11"/>
      <c r="L33" s="13">
        <f t="shared" si="0"/>
        <v>0</v>
      </c>
      <c r="M33" s="12">
        <v>0</v>
      </c>
      <c r="N33" s="13">
        <v>0</v>
      </c>
      <c r="O33" s="12">
        <v>0</v>
      </c>
      <c r="P33" s="12">
        <v>0</v>
      </c>
      <c r="Q33" s="11">
        <v>12</v>
      </c>
      <c r="R33" s="12">
        <v>0</v>
      </c>
      <c r="S33" s="12">
        <v>0</v>
      </c>
      <c r="T33" s="11">
        <v>0</v>
      </c>
      <c r="U33" s="13">
        <f t="shared" si="2"/>
        <v>24</v>
      </c>
      <c r="V33" s="12">
        <v>0</v>
      </c>
      <c r="W33" s="13">
        <f t="shared" si="3"/>
        <v>24</v>
      </c>
    </row>
    <row r="34" spans="1:23" ht="15">
      <c r="A34" s="68">
        <f t="shared" si="4"/>
        <v>27</v>
      </c>
      <c r="B34" s="51" t="s">
        <v>80</v>
      </c>
      <c r="C34" s="26"/>
      <c r="D34" s="26"/>
      <c r="E34" s="9">
        <v>9522</v>
      </c>
      <c r="F34" s="50" t="s">
        <v>64</v>
      </c>
      <c r="G34" s="8"/>
      <c r="H34" s="9"/>
      <c r="I34" s="9"/>
      <c r="J34" s="9"/>
      <c r="K34" s="8"/>
      <c r="L34" s="49">
        <f t="shared" si="0"/>
        <v>0</v>
      </c>
      <c r="M34" s="9">
        <v>0</v>
      </c>
      <c r="N34" s="49">
        <v>0</v>
      </c>
      <c r="O34" s="9">
        <v>0</v>
      </c>
      <c r="P34" s="9">
        <v>0</v>
      </c>
      <c r="Q34" s="8">
        <v>0</v>
      </c>
      <c r="R34" s="9">
        <v>0</v>
      </c>
      <c r="S34" s="9">
        <v>0</v>
      </c>
      <c r="T34" s="8">
        <v>0</v>
      </c>
      <c r="U34" s="49">
        <f t="shared" si="2"/>
        <v>0</v>
      </c>
      <c r="V34" s="9">
        <v>1</v>
      </c>
      <c r="W34" s="49">
        <f t="shared" si="3"/>
        <v>5</v>
      </c>
    </row>
    <row r="35" spans="1:23" ht="15">
      <c r="A35" s="67">
        <f t="shared" si="4"/>
        <v>28</v>
      </c>
      <c r="B35" s="59" t="s">
        <v>75</v>
      </c>
      <c r="C35" s="59"/>
      <c r="D35" s="59"/>
      <c r="E35" s="60">
        <v>11516</v>
      </c>
      <c r="F35" s="61" t="s">
        <v>76</v>
      </c>
      <c r="G35" s="62"/>
      <c r="H35" s="60"/>
      <c r="I35" s="60"/>
      <c r="J35" s="60"/>
      <c r="K35" s="62"/>
      <c r="L35" s="56">
        <f t="shared" si="0"/>
        <v>0</v>
      </c>
      <c r="M35" s="60">
        <v>0</v>
      </c>
      <c r="N35" s="56">
        <v>0</v>
      </c>
      <c r="O35" s="60">
        <v>0</v>
      </c>
      <c r="P35" s="60">
        <v>0</v>
      </c>
      <c r="Q35" s="62">
        <v>0</v>
      </c>
      <c r="R35" s="60">
        <v>16</v>
      </c>
      <c r="S35" s="60">
        <v>13</v>
      </c>
      <c r="T35" s="62">
        <v>0</v>
      </c>
      <c r="U35" s="56">
        <f t="shared" si="2"/>
        <v>2.9000000000000004</v>
      </c>
      <c r="V35" s="60">
        <v>0</v>
      </c>
      <c r="W35" s="56">
        <f t="shared" si="3"/>
        <v>2.9000000000000004</v>
      </c>
    </row>
    <row r="36" spans="1:23" ht="15">
      <c r="A36" s="54">
        <f t="shared" si="4"/>
        <v>29</v>
      </c>
      <c r="B36" s="51" t="s">
        <v>40</v>
      </c>
      <c r="C36" s="51"/>
      <c r="D36" s="51"/>
      <c r="E36" s="9">
        <v>2694</v>
      </c>
      <c r="F36" s="50" t="s">
        <v>24</v>
      </c>
      <c r="G36" s="8">
        <v>0</v>
      </c>
      <c r="H36" s="9">
        <v>0</v>
      </c>
      <c r="I36" s="9">
        <v>19</v>
      </c>
      <c r="J36" s="9">
        <v>0</v>
      </c>
      <c r="K36" s="8">
        <v>0</v>
      </c>
      <c r="L36" s="49">
        <f t="shared" si="0"/>
        <v>1.9000000000000001</v>
      </c>
      <c r="M36" s="9">
        <v>0</v>
      </c>
      <c r="N36" s="49">
        <f aca="true" t="shared" si="5" ref="N36:N46">M36*3+L36</f>
        <v>1.9000000000000001</v>
      </c>
      <c r="O36" s="9">
        <v>0</v>
      </c>
      <c r="P36" s="9">
        <v>0</v>
      </c>
      <c r="Q36" s="8">
        <v>0</v>
      </c>
      <c r="R36" s="9">
        <v>0</v>
      </c>
      <c r="S36" s="9">
        <v>0</v>
      </c>
      <c r="T36" s="8">
        <v>0</v>
      </c>
      <c r="U36" s="49">
        <f t="shared" si="2"/>
        <v>0</v>
      </c>
      <c r="V36" s="9">
        <v>0</v>
      </c>
      <c r="W36" s="49">
        <f t="shared" si="3"/>
        <v>1.9000000000000001</v>
      </c>
    </row>
    <row r="37" spans="1:23" ht="15">
      <c r="A37" s="54">
        <f t="shared" si="4"/>
        <v>30</v>
      </c>
      <c r="B37" s="41" t="s">
        <v>44</v>
      </c>
      <c r="C37" s="41"/>
      <c r="D37" s="41"/>
      <c r="E37" s="9">
        <v>5547</v>
      </c>
      <c r="F37" s="27" t="s">
        <v>24</v>
      </c>
      <c r="G37" s="8">
        <v>0</v>
      </c>
      <c r="H37" s="9">
        <v>0</v>
      </c>
      <c r="I37" s="9">
        <v>0</v>
      </c>
      <c r="J37" s="9">
        <v>0</v>
      </c>
      <c r="K37" s="8">
        <v>0</v>
      </c>
      <c r="L37" s="49">
        <f t="shared" si="0"/>
        <v>0</v>
      </c>
      <c r="M37" s="9">
        <v>0</v>
      </c>
      <c r="N37" s="10">
        <f t="shared" si="5"/>
        <v>0</v>
      </c>
      <c r="O37" s="9">
        <v>17</v>
      </c>
      <c r="P37" s="9">
        <v>0</v>
      </c>
      <c r="Q37" s="8">
        <v>0</v>
      </c>
      <c r="R37" s="9">
        <v>0</v>
      </c>
      <c r="S37" s="9">
        <v>0</v>
      </c>
      <c r="T37" s="8">
        <v>0</v>
      </c>
      <c r="U37" s="49">
        <f t="shared" si="2"/>
        <v>1.7000000000000002</v>
      </c>
      <c r="V37" s="9">
        <v>0</v>
      </c>
      <c r="W37" s="10">
        <f t="shared" si="3"/>
        <v>1.7000000000000002</v>
      </c>
    </row>
    <row r="38" spans="1:23" ht="15">
      <c r="A38" s="57">
        <f t="shared" si="4"/>
        <v>31</v>
      </c>
      <c r="B38" s="63" t="s">
        <v>41</v>
      </c>
      <c r="C38" s="63"/>
      <c r="D38" s="63"/>
      <c r="E38" s="60">
        <v>7063</v>
      </c>
      <c r="F38" s="61" t="s">
        <v>6</v>
      </c>
      <c r="G38" s="62">
        <v>0</v>
      </c>
      <c r="H38" s="60">
        <v>11</v>
      </c>
      <c r="I38" s="60">
        <v>0</v>
      </c>
      <c r="J38" s="60">
        <v>0</v>
      </c>
      <c r="K38" s="62">
        <v>0</v>
      </c>
      <c r="L38" s="56">
        <f t="shared" si="0"/>
        <v>1.1</v>
      </c>
      <c r="M38" s="60">
        <v>0</v>
      </c>
      <c r="N38" s="56">
        <f t="shared" si="5"/>
        <v>1.1</v>
      </c>
      <c r="O38" s="60">
        <v>0</v>
      </c>
      <c r="P38" s="60">
        <v>0</v>
      </c>
      <c r="Q38" s="62">
        <v>0</v>
      </c>
      <c r="R38" s="60">
        <v>0</v>
      </c>
      <c r="S38" s="60">
        <v>0</v>
      </c>
      <c r="T38" s="62">
        <v>0</v>
      </c>
      <c r="U38" s="56">
        <f t="shared" si="2"/>
        <v>0</v>
      </c>
      <c r="V38" s="60">
        <v>0</v>
      </c>
      <c r="W38" s="56">
        <f t="shared" si="3"/>
        <v>1.1</v>
      </c>
    </row>
    <row r="39" spans="1:23" ht="15">
      <c r="A39" s="42">
        <f t="shared" si="4"/>
        <v>32</v>
      </c>
      <c r="B39" s="43" t="s">
        <v>42</v>
      </c>
      <c r="C39" s="43"/>
      <c r="D39" s="43"/>
      <c r="E39" s="12">
        <v>2596</v>
      </c>
      <c r="F39" s="44" t="s">
        <v>43</v>
      </c>
      <c r="G39" s="11">
        <v>0</v>
      </c>
      <c r="H39" s="12">
        <v>0</v>
      </c>
      <c r="I39" s="12">
        <v>0</v>
      </c>
      <c r="J39" s="12">
        <v>0</v>
      </c>
      <c r="K39" s="11">
        <v>0</v>
      </c>
      <c r="L39" s="13">
        <f t="shared" si="0"/>
        <v>0</v>
      </c>
      <c r="M39" s="12">
        <v>0</v>
      </c>
      <c r="N39" s="13">
        <f t="shared" si="5"/>
        <v>0</v>
      </c>
      <c r="O39" s="12">
        <v>0</v>
      </c>
      <c r="P39" s="12">
        <v>0</v>
      </c>
      <c r="Q39" s="11">
        <v>0</v>
      </c>
      <c r="R39" s="12">
        <v>0</v>
      </c>
      <c r="S39" s="12">
        <v>0</v>
      </c>
      <c r="T39" s="11">
        <v>0</v>
      </c>
      <c r="U39" s="13">
        <f t="shared" si="2"/>
        <v>0</v>
      </c>
      <c r="V39" s="12">
        <v>0</v>
      </c>
      <c r="W39" s="13">
        <f t="shared" si="3"/>
        <v>0</v>
      </c>
    </row>
    <row r="40" spans="1:23" ht="15">
      <c r="A40" s="42">
        <f t="shared" si="4"/>
        <v>33</v>
      </c>
      <c r="B40" s="43" t="s">
        <v>46</v>
      </c>
      <c r="C40" s="43"/>
      <c r="D40" s="43"/>
      <c r="E40" s="12">
        <v>7993</v>
      </c>
      <c r="F40" s="44" t="s">
        <v>47</v>
      </c>
      <c r="G40" s="11">
        <v>0</v>
      </c>
      <c r="H40" s="12">
        <v>0</v>
      </c>
      <c r="I40" s="12">
        <v>0</v>
      </c>
      <c r="J40" s="12">
        <v>0</v>
      </c>
      <c r="K40" s="11">
        <v>0</v>
      </c>
      <c r="L40" s="13">
        <f t="shared" si="0"/>
        <v>0</v>
      </c>
      <c r="M40" s="12">
        <v>0</v>
      </c>
      <c r="N40" s="14">
        <f t="shared" si="5"/>
        <v>0</v>
      </c>
      <c r="O40" s="12">
        <v>0</v>
      </c>
      <c r="P40" s="12">
        <v>0</v>
      </c>
      <c r="Q40" s="11">
        <v>0</v>
      </c>
      <c r="R40" s="12">
        <v>0</v>
      </c>
      <c r="S40" s="12">
        <v>0</v>
      </c>
      <c r="T40" s="11">
        <v>0</v>
      </c>
      <c r="U40" s="13">
        <f t="shared" si="2"/>
        <v>0</v>
      </c>
      <c r="V40" s="12">
        <v>0</v>
      </c>
      <c r="W40" s="14">
        <f t="shared" si="3"/>
        <v>0</v>
      </c>
    </row>
    <row r="41" spans="1:23" ht="15">
      <c r="A41" s="54">
        <f>A40+1</f>
        <v>34</v>
      </c>
      <c r="B41" s="51" t="s">
        <v>48</v>
      </c>
      <c r="C41" s="51"/>
      <c r="D41" s="51"/>
      <c r="E41" s="9">
        <v>7650</v>
      </c>
      <c r="F41" s="50" t="s">
        <v>49</v>
      </c>
      <c r="G41" s="8">
        <v>0</v>
      </c>
      <c r="H41" s="9">
        <v>0</v>
      </c>
      <c r="I41" s="9">
        <v>0</v>
      </c>
      <c r="J41" s="9">
        <v>0</v>
      </c>
      <c r="K41" s="8">
        <v>0</v>
      </c>
      <c r="L41" s="49">
        <f t="shared" si="0"/>
        <v>0</v>
      </c>
      <c r="M41" s="9">
        <v>0</v>
      </c>
      <c r="N41" s="49">
        <f t="shared" si="5"/>
        <v>0</v>
      </c>
      <c r="O41" s="9">
        <v>0</v>
      </c>
      <c r="P41" s="9">
        <v>0</v>
      </c>
      <c r="Q41" s="8">
        <v>0</v>
      </c>
      <c r="R41" s="9">
        <v>0</v>
      </c>
      <c r="S41" s="9">
        <v>0</v>
      </c>
      <c r="T41" s="8">
        <v>0</v>
      </c>
      <c r="U41" s="49">
        <f t="shared" si="2"/>
        <v>0</v>
      </c>
      <c r="V41" s="9">
        <v>0</v>
      </c>
      <c r="W41" s="49">
        <f t="shared" si="3"/>
        <v>0</v>
      </c>
    </row>
    <row r="42" spans="1:23" ht="15">
      <c r="A42" s="57">
        <f>A41+1</f>
        <v>35</v>
      </c>
      <c r="B42" s="63" t="s">
        <v>50</v>
      </c>
      <c r="C42" s="63"/>
      <c r="D42" s="63"/>
      <c r="E42" s="60">
        <v>71</v>
      </c>
      <c r="F42" s="61" t="s">
        <v>51</v>
      </c>
      <c r="G42" s="62">
        <v>0</v>
      </c>
      <c r="H42" s="60">
        <v>0</v>
      </c>
      <c r="I42" s="60">
        <v>0</v>
      </c>
      <c r="J42" s="60">
        <v>0</v>
      </c>
      <c r="K42" s="62">
        <v>0</v>
      </c>
      <c r="L42" s="56">
        <f t="shared" si="0"/>
        <v>0</v>
      </c>
      <c r="M42" s="60">
        <v>0</v>
      </c>
      <c r="N42" s="56">
        <f t="shared" si="5"/>
        <v>0</v>
      </c>
      <c r="O42" s="60">
        <v>0</v>
      </c>
      <c r="P42" s="60">
        <v>0</v>
      </c>
      <c r="Q42" s="62">
        <v>0</v>
      </c>
      <c r="R42" s="60">
        <v>0</v>
      </c>
      <c r="S42" s="60">
        <v>0</v>
      </c>
      <c r="T42" s="62">
        <v>0</v>
      </c>
      <c r="U42" s="56">
        <f t="shared" si="2"/>
        <v>0</v>
      </c>
      <c r="V42" s="60">
        <v>0</v>
      </c>
      <c r="W42" s="56">
        <f t="shared" si="3"/>
        <v>0</v>
      </c>
    </row>
    <row r="43" spans="1:23" ht="15">
      <c r="A43" s="42">
        <f aca="true" t="shared" si="6" ref="A43:A49">A42+1</f>
        <v>36</v>
      </c>
      <c r="B43" s="43" t="s">
        <v>52</v>
      </c>
      <c r="C43" s="43"/>
      <c r="D43" s="43"/>
      <c r="E43" s="12">
        <v>3864</v>
      </c>
      <c r="F43" s="44" t="s">
        <v>27</v>
      </c>
      <c r="G43" s="11">
        <v>0</v>
      </c>
      <c r="H43" s="12">
        <v>0</v>
      </c>
      <c r="I43" s="12">
        <v>0</v>
      </c>
      <c r="J43" s="12">
        <v>0</v>
      </c>
      <c r="K43" s="11">
        <v>0</v>
      </c>
      <c r="L43" s="13">
        <f t="shared" si="0"/>
        <v>0</v>
      </c>
      <c r="M43" s="12">
        <v>0</v>
      </c>
      <c r="N43" s="13">
        <f t="shared" si="5"/>
        <v>0</v>
      </c>
      <c r="O43" s="12">
        <v>0</v>
      </c>
      <c r="P43" s="12">
        <v>0</v>
      </c>
      <c r="Q43" s="11">
        <v>0</v>
      </c>
      <c r="R43" s="12">
        <v>0</v>
      </c>
      <c r="S43" s="12">
        <v>0</v>
      </c>
      <c r="T43" s="11">
        <v>0</v>
      </c>
      <c r="U43" s="13">
        <f t="shared" si="2"/>
        <v>0</v>
      </c>
      <c r="V43" s="12">
        <v>0</v>
      </c>
      <c r="W43" s="13">
        <f t="shared" si="3"/>
        <v>0</v>
      </c>
    </row>
    <row r="44" spans="1:23" ht="15">
      <c r="A44" s="54">
        <f t="shared" si="6"/>
        <v>37</v>
      </c>
      <c r="B44" s="45" t="s">
        <v>53</v>
      </c>
      <c r="C44" s="45"/>
      <c r="D44" s="45"/>
      <c r="E44" s="16">
        <v>8313</v>
      </c>
      <c r="F44" s="50" t="s">
        <v>47</v>
      </c>
      <c r="G44" s="15">
        <v>0</v>
      </c>
      <c r="H44" s="16">
        <v>0</v>
      </c>
      <c r="I44" s="16">
        <v>0</v>
      </c>
      <c r="J44" s="16">
        <v>0</v>
      </c>
      <c r="K44" s="15">
        <v>0</v>
      </c>
      <c r="L44" s="49">
        <f t="shared" si="0"/>
        <v>0</v>
      </c>
      <c r="M44" s="16">
        <v>0</v>
      </c>
      <c r="N44" s="49">
        <f t="shared" si="5"/>
        <v>0</v>
      </c>
      <c r="O44" s="16">
        <v>0</v>
      </c>
      <c r="P44" s="16">
        <v>0</v>
      </c>
      <c r="Q44" s="15">
        <v>0</v>
      </c>
      <c r="R44" s="16">
        <v>0</v>
      </c>
      <c r="S44" s="16">
        <v>0</v>
      </c>
      <c r="T44" s="15">
        <v>0</v>
      </c>
      <c r="U44" s="49">
        <f t="shared" si="2"/>
        <v>0</v>
      </c>
      <c r="V44" s="16">
        <v>0</v>
      </c>
      <c r="W44" s="49">
        <f t="shared" si="3"/>
        <v>0</v>
      </c>
    </row>
    <row r="45" spans="1:23" ht="15">
      <c r="A45" s="57">
        <f t="shared" si="6"/>
        <v>38</v>
      </c>
      <c r="B45" s="63" t="s">
        <v>54</v>
      </c>
      <c r="C45" s="63"/>
      <c r="D45" s="63"/>
      <c r="E45" s="60">
        <v>2490</v>
      </c>
      <c r="F45" s="61" t="s">
        <v>24</v>
      </c>
      <c r="G45" s="62">
        <v>0</v>
      </c>
      <c r="H45" s="60">
        <v>0</v>
      </c>
      <c r="I45" s="60">
        <v>0</v>
      </c>
      <c r="J45" s="60">
        <v>0</v>
      </c>
      <c r="K45" s="62">
        <v>0</v>
      </c>
      <c r="L45" s="56">
        <f t="shared" si="0"/>
        <v>0</v>
      </c>
      <c r="M45" s="60">
        <v>0</v>
      </c>
      <c r="N45" s="56">
        <f t="shared" si="5"/>
        <v>0</v>
      </c>
      <c r="O45" s="60">
        <v>0</v>
      </c>
      <c r="P45" s="60">
        <v>0</v>
      </c>
      <c r="Q45" s="62">
        <v>0</v>
      </c>
      <c r="R45" s="60">
        <v>0</v>
      </c>
      <c r="S45" s="60">
        <v>0</v>
      </c>
      <c r="T45" s="62">
        <v>0</v>
      </c>
      <c r="U45" s="56">
        <f t="shared" si="2"/>
        <v>0</v>
      </c>
      <c r="V45" s="60">
        <v>0</v>
      </c>
      <c r="W45" s="56">
        <f t="shared" si="3"/>
        <v>0</v>
      </c>
    </row>
    <row r="46" spans="1:23" ht="15">
      <c r="A46" s="42">
        <f t="shared" si="6"/>
        <v>39</v>
      </c>
      <c r="B46" s="43" t="s">
        <v>55</v>
      </c>
      <c r="C46" s="43"/>
      <c r="D46" s="43"/>
      <c r="E46" s="12">
        <v>1866</v>
      </c>
      <c r="F46" s="44" t="s">
        <v>47</v>
      </c>
      <c r="G46" s="11">
        <v>0</v>
      </c>
      <c r="H46" s="12">
        <v>0</v>
      </c>
      <c r="I46" s="12">
        <v>0</v>
      </c>
      <c r="J46" s="12">
        <v>0</v>
      </c>
      <c r="K46" s="11">
        <v>0</v>
      </c>
      <c r="L46" s="13">
        <f t="shared" si="0"/>
        <v>0</v>
      </c>
      <c r="M46" s="12">
        <v>0</v>
      </c>
      <c r="N46" s="14">
        <f t="shared" si="5"/>
        <v>0</v>
      </c>
      <c r="O46" s="12">
        <v>0</v>
      </c>
      <c r="P46" s="12">
        <v>0</v>
      </c>
      <c r="Q46" s="11">
        <v>0</v>
      </c>
      <c r="R46" s="12">
        <v>0</v>
      </c>
      <c r="S46" s="12">
        <v>0</v>
      </c>
      <c r="T46" s="11">
        <v>0</v>
      </c>
      <c r="U46" s="13">
        <f t="shared" si="2"/>
        <v>0</v>
      </c>
      <c r="V46" s="12">
        <v>0</v>
      </c>
      <c r="W46" s="14">
        <f t="shared" si="3"/>
        <v>0</v>
      </c>
    </row>
    <row r="47" spans="1:23" ht="15">
      <c r="A47" s="66">
        <f t="shared" si="6"/>
        <v>40</v>
      </c>
      <c r="B47" s="20"/>
      <c r="C47" s="21"/>
      <c r="D47" s="21"/>
      <c r="E47" s="22"/>
      <c r="F47" s="23"/>
      <c r="G47" s="24"/>
      <c r="H47" s="22"/>
      <c r="I47" s="22"/>
      <c r="J47" s="22"/>
      <c r="K47" s="24"/>
      <c r="L47" s="49">
        <f t="shared" si="0"/>
        <v>0</v>
      </c>
      <c r="M47" s="22"/>
      <c r="N47" s="25"/>
      <c r="O47" s="22"/>
      <c r="P47" s="22"/>
      <c r="Q47" s="24"/>
      <c r="R47" s="22"/>
      <c r="S47" s="22"/>
      <c r="T47" s="24"/>
      <c r="U47" s="49">
        <f t="shared" si="2"/>
        <v>0</v>
      </c>
      <c r="V47" s="22"/>
      <c r="W47" s="25"/>
    </row>
    <row r="48" spans="1:23" ht="15">
      <c r="A48" s="57">
        <f t="shared" si="6"/>
        <v>41</v>
      </c>
      <c r="B48" s="58"/>
      <c r="C48" s="59"/>
      <c r="D48" s="59"/>
      <c r="E48" s="60"/>
      <c r="F48" s="61"/>
      <c r="G48" s="62"/>
      <c r="H48" s="60"/>
      <c r="I48" s="60"/>
      <c r="J48" s="60"/>
      <c r="K48" s="62"/>
      <c r="L48" s="56">
        <f t="shared" si="0"/>
        <v>0</v>
      </c>
      <c r="M48" s="60"/>
      <c r="N48" s="56"/>
      <c r="O48" s="60"/>
      <c r="P48" s="60"/>
      <c r="Q48" s="62"/>
      <c r="R48" s="60"/>
      <c r="S48" s="60"/>
      <c r="T48" s="62"/>
      <c r="U48" s="56">
        <f t="shared" si="2"/>
        <v>0</v>
      </c>
      <c r="V48" s="60"/>
      <c r="W48" s="56"/>
    </row>
    <row r="49" spans="1:23" ht="15">
      <c r="A49" s="42">
        <f t="shared" si="6"/>
        <v>42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13">
        <f t="shared" si="0"/>
        <v>0</v>
      </c>
      <c r="M49" s="70"/>
      <c r="N49" s="70"/>
      <c r="O49" s="71"/>
      <c r="P49" s="71"/>
      <c r="Q49" s="72"/>
      <c r="R49" s="71"/>
      <c r="S49" s="71"/>
      <c r="T49" s="72"/>
      <c r="U49" s="13">
        <f t="shared" si="2"/>
        <v>0</v>
      </c>
      <c r="V49" s="70"/>
      <c r="W49" s="70"/>
    </row>
    <row r="50" spans="1:23" ht="15">
      <c r="A50" s="57" t="s">
        <v>81</v>
      </c>
      <c r="B50" s="63"/>
      <c r="C50" s="63"/>
      <c r="D50" s="63"/>
      <c r="E50" s="60"/>
      <c r="F50" s="61"/>
      <c r="G50" s="62">
        <f aca="true" t="shared" si="7" ref="G50:T50">SUM(G8:G48)</f>
        <v>176</v>
      </c>
      <c r="H50" s="60">
        <f t="shared" si="7"/>
        <v>177</v>
      </c>
      <c r="I50" s="60">
        <f t="shared" si="7"/>
        <v>147</v>
      </c>
      <c r="J50" s="60">
        <f t="shared" si="7"/>
        <v>155</v>
      </c>
      <c r="K50" s="62">
        <f t="shared" si="7"/>
        <v>132</v>
      </c>
      <c r="L50" s="56">
        <f t="shared" si="7"/>
        <v>663.9</v>
      </c>
      <c r="M50" s="60">
        <f t="shared" si="7"/>
        <v>74</v>
      </c>
      <c r="N50" s="56">
        <f t="shared" si="7"/>
        <v>885.9000000000001</v>
      </c>
      <c r="O50" s="60">
        <f t="shared" si="7"/>
        <v>144</v>
      </c>
      <c r="P50" s="60">
        <f t="shared" si="7"/>
        <v>155</v>
      </c>
      <c r="Q50" s="62">
        <f t="shared" si="7"/>
        <v>155</v>
      </c>
      <c r="R50" s="60">
        <f t="shared" si="7"/>
        <v>90</v>
      </c>
      <c r="S50" s="60">
        <f t="shared" si="7"/>
        <v>132</v>
      </c>
      <c r="T50" s="62">
        <f t="shared" si="7"/>
        <v>144</v>
      </c>
      <c r="U50" s="56">
        <f>SUM(U8:U49)</f>
        <v>650.1</v>
      </c>
      <c r="V50" s="60">
        <f>SUM(V8:V48)</f>
        <v>210</v>
      </c>
      <c r="W50" s="56">
        <f>SUM(W8:W49)</f>
        <v>2586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Neuly</dc:creator>
  <cp:keywords/>
  <dc:description/>
  <cp:lastModifiedBy>Confederação Brasileira de Aeromodelismo</cp:lastModifiedBy>
  <cp:lastPrinted>2012-01-14T15:21:53Z</cp:lastPrinted>
  <dcterms:created xsi:type="dcterms:W3CDTF">2011-01-20T01:02:40Z</dcterms:created>
  <dcterms:modified xsi:type="dcterms:W3CDTF">2012-01-30T13:05:41Z</dcterms:modified>
  <cp:category/>
  <cp:version/>
  <cp:contentType/>
  <cp:contentStatus/>
</cp:coreProperties>
</file>