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43" documentId="13_ncr:1_{6F625502-6713-475B-9A54-EC651479F52B}" xr6:coauthVersionLast="47" xr6:coauthVersionMax="47" xr10:uidLastSave="{BD95278A-87BD-4364-B2EE-5E8DF203FF2B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  <c r="X7" i="1"/>
  <c r="X10" i="1"/>
  <c r="X12" i="1"/>
  <c r="X13" i="1"/>
  <c r="Y13" i="1" s="1"/>
  <c r="X5" i="1"/>
  <c r="Y5" i="1"/>
  <c r="T7" i="1"/>
  <c r="T9" i="1"/>
  <c r="T10" i="1"/>
  <c r="Y10" i="1" s="1"/>
  <c r="T11" i="1"/>
  <c r="T12" i="1"/>
  <c r="T6" i="1"/>
  <c r="T5" i="1"/>
  <c r="Y7" i="1" l="1"/>
  <c r="Y8" i="1"/>
  <c r="Y11" i="1"/>
  <c r="Y6" i="1"/>
  <c r="Y9" i="1"/>
</calcChain>
</file>

<file path=xl/sharedStrings.xml><?xml version="1.0" encoding="utf-8"?>
<sst xmlns="http://schemas.openxmlformats.org/spreadsheetml/2006/main" count="87" uniqueCount="36">
  <si>
    <t xml:space="preserve">Pilotos </t>
  </si>
  <si>
    <t>1º</t>
  </si>
  <si>
    <t>2º</t>
  </si>
  <si>
    <t>3º</t>
  </si>
  <si>
    <t>4º</t>
  </si>
  <si>
    <t>5º</t>
  </si>
  <si>
    <t>6º</t>
  </si>
  <si>
    <t>Classif.</t>
  </si>
  <si>
    <t>Pontos</t>
  </si>
  <si>
    <t xml:space="preserve">Fator </t>
  </si>
  <si>
    <t>SubTotal</t>
  </si>
  <si>
    <t>Felipe C Samper</t>
  </si>
  <si>
    <t>Rodrigo B Samper</t>
  </si>
  <si>
    <t>Total Geral</t>
  </si>
  <si>
    <t>Pontuação</t>
  </si>
  <si>
    <t>Pilotos</t>
  </si>
  <si>
    <t>Bruno Visconte</t>
  </si>
  <si>
    <t>Jose Reinaldo</t>
  </si>
  <si>
    <t>Anderson Rocio</t>
  </si>
  <si>
    <t>CMU - Sâo Jose dos Campos 06/04/24</t>
  </si>
  <si>
    <t>CCPIU - Uberlandia 30/06/24</t>
  </si>
  <si>
    <t>BRA</t>
  </si>
  <si>
    <t>Provas Oficiais COBRA FAI</t>
  </si>
  <si>
    <t>Provas Regionais FAI</t>
  </si>
  <si>
    <t>38º Camp. Brasileiro 12/10/24</t>
  </si>
  <si>
    <t>Classificação Ranking Brasileiro F3A 2024</t>
  </si>
  <si>
    <t>4ª Copa Brasil  - AMA MG 15/06/24</t>
  </si>
  <si>
    <t>Marcos Malloy</t>
  </si>
  <si>
    <t>Rodrigo Zanazi</t>
  </si>
  <si>
    <t>7º</t>
  </si>
  <si>
    <t>Cesar Rodrigues</t>
  </si>
  <si>
    <t>8º</t>
  </si>
  <si>
    <t>UAP - Sete Lagoas 18/08//24</t>
  </si>
  <si>
    <t>Pontuação Eliminada</t>
  </si>
  <si>
    <t>Cristiano Forti</t>
  </si>
  <si>
    <t>9º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</si>
</sst>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4" borderId="0" xfId="0" applyFill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F27"/>
  <sheetViews>
    <sheetView tabSelected="1" topLeftCell="A3" zoomScale="90" zoomScaleNormal="90" workbookViewId="0">
      <selection activeCell="Z20" sqref="Z20"/>
    </sheetView>
  </sheetViews>
  <sheetFormatPr defaultRowHeight="14.4" x14ac:dyDescent="0.3"/>
  <cols>
    <col min="1" max="1" width="3" customWidth="1"/>
    <col min="5" max="8" width="8.77734375" customWidth="1"/>
    <col min="9" max="9" width="7.77734375" customWidth="1"/>
    <col min="10" max="10" width="9.21875" customWidth="1"/>
    <col min="11" max="25" width="7.77734375" customWidth="1"/>
    <col min="26" max="26" width="2.77734375" customWidth="1"/>
  </cols>
  <sheetData>
    <row r="2" spans="2:32" x14ac:dyDescent="0.3">
      <c r="B2" s="62" t="s">
        <v>0</v>
      </c>
      <c r="C2" s="63"/>
      <c r="D2" s="64"/>
      <c r="E2" s="75" t="s">
        <v>23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3" t="s">
        <v>22</v>
      </c>
      <c r="R2" s="63"/>
      <c r="S2" s="63"/>
      <c r="T2" s="63"/>
      <c r="U2" s="63"/>
      <c r="V2" s="63"/>
      <c r="W2" s="63"/>
      <c r="X2" s="63"/>
      <c r="Y2" s="64"/>
    </row>
    <row r="3" spans="2:32" ht="15" x14ac:dyDescent="0.3">
      <c r="B3" s="65"/>
      <c r="C3" s="66"/>
      <c r="D3" s="67"/>
      <c r="E3" s="73" t="s">
        <v>19</v>
      </c>
      <c r="F3" s="73"/>
      <c r="G3" s="73"/>
      <c r="H3" s="73"/>
      <c r="I3" s="74" t="s">
        <v>20</v>
      </c>
      <c r="J3" s="74"/>
      <c r="K3" s="74"/>
      <c r="L3" s="74"/>
      <c r="M3" s="73" t="s">
        <v>32</v>
      </c>
      <c r="N3" s="73"/>
      <c r="O3" s="73"/>
      <c r="P3" s="73"/>
      <c r="Q3" s="56" t="s">
        <v>26</v>
      </c>
      <c r="R3" s="57"/>
      <c r="S3" s="57"/>
      <c r="T3" s="58"/>
      <c r="U3" s="59" t="s">
        <v>24</v>
      </c>
      <c r="V3" s="60"/>
      <c r="W3" s="60"/>
      <c r="X3" s="61"/>
      <c r="Y3" s="71" t="s">
        <v>13</v>
      </c>
      <c r="AE3" s="1"/>
      <c r="AF3" s="2"/>
    </row>
    <row r="4" spans="2:32" ht="15" x14ac:dyDescent="0.3">
      <c r="B4" s="68"/>
      <c r="C4" s="69"/>
      <c r="D4" s="70"/>
      <c r="E4" s="5" t="s">
        <v>7</v>
      </c>
      <c r="F4" s="4" t="s">
        <v>8</v>
      </c>
      <c r="G4" s="4" t="s">
        <v>9</v>
      </c>
      <c r="H4" s="4" t="s">
        <v>10</v>
      </c>
      <c r="I4" s="18" t="s">
        <v>7</v>
      </c>
      <c r="J4" s="19" t="s">
        <v>8</v>
      </c>
      <c r="K4" s="19" t="s">
        <v>9</v>
      </c>
      <c r="L4" s="19" t="s">
        <v>10</v>
      </c>
      <c r="M4" s="5" t="s">
        <v>7</v>
      </c>
      <c r="N4" s="4" t="s">
        <v>8</v>
      </c>
      <c r="O4" s="4" t="s">
        <v>9</v>
      </c>
      <c r="P4" s="4" t="s">
        <v>10</v>
      </c>
      <c r="Q4" s="18" t="s">
        <v>7</v>
      </c>
      <c r="R4" s="19" t="s">
        <v>8</v>
      </c>
      <c r="S4" s="19" t="s">
        <v>9</v>
      </c>
      <c r="T4" s="19" t="s">
        <v>10</v>
      </c>
      <c r="U4" s="4" t="s">
        <v>7</v>
      </c>
      <c r="V4" s="4" t="s">
        <v>8</v>
      </c>
      <c r="W4" s="4" t="s">
        <v>9</v>
      </c>
      <c r="X4" s="30" t="s">
        <v>10</v>
      </c>
      <c r="Y4" s="72"/>
      <c r="AE4" s="1"/>
      <c r="AF4" s="2"/>
    </row>
    <row r="5" spans="2:32" ht="15" x14ac:dyDescent="0.3">
      <c r="B5" s="47" t="s">
        <v>30</v>
      </c>
      <c r="C5" s="48"/>
      <c r="D5" s="49"/>
      <c r="E5" s="13" t="s">
        <v>3</v>
      </c>
      <c r="F5" s="13">
        <v>19</v>
      </c>
      <c r="G5" s="50">
        <v>2</v>
      </c>
      <c r="H5" s="32">
        <v>38</v>
      </c>
      <c r="I5" s="24" t="s">
        <v>3</v>
      </c>
      <c r="J5" s="24">
        <v>19</v>
      </c>
      <c r="K5" s="53">
        <v>2</v>
      </c>
      <c r="L5" s="24">
        <v>38</v>
      </c>
      <c r="M5" s="13" t="s">
        <v>2</v>
      </c>
      <c r="N5" s="13">
        <v>22</v>
      </c>
      <c r="O5" s="50">
        <v>2</v>
      </c>
      <c r="P5" s="13">
        <v>44</v>
      </c>
      <c r="Q5" s="20" t="s">
        <v>3</v>
      </c>
      <c r="R5" s="20">
        <v>19</v>
      </c>
      <c r="S5" s="53">
        <v>4</v>
      </c>
      <c r="T5" s="20">
        <f>R5*$S$5</f>
        <v>76</v>
      </c>
      <c r="U5" s="10" t="s">
        <v>2</v>
      </c>
      <c r="V5" s="7">
        <v>22</v>
      </c>
      <c r="W5" s="50">
        <v>5</v>
      </c>
      <c r="X5" s="13">
        <f>V5*$W$5</f>
        <v>110</v>
      </c>
      <c r="Y5" s="84">
        <f>L5+T5+X5+P5</f>
        <v>268</v>
      </c>
      <c r="AE5" s="1"/>
      <c r="AF5" s="2"/>
    </row>
    <row r="6" spans="2:32" ht="15" x14ac:dyDescent="0.3">
      <c r="B6" s="38" t="s">
        <v>16</v>
      </c>
      <c r="C6" s="39"/>
      <c r="D6" s="40"/>
      <c r="E6" s="11" t="s">
        <v>1</v>
      </c>
      <c r="F6" s="11">
        <v>25</v>
      </c>
      <c r="G6" s="51"/>
      <c r="H6" s="11">
        <v>50</v>
      </c>
      <c r="I6" s="25"/>
      <c r="J6" s="26"/>
      <c r="K6" s="54"/>
      <c r="L6" s="26"/>
      <c r="M6" s="11"/>
      <c r="N6" s="11"/>
      <c r="O6" s="51"/>
      <c r="P6" s="11"/>
      <c r="Q6" s="21" t="s">
        <v>2</v>
      </c>
      <c r="R6" s="21">
        <v>22</v>
      </c>
      <c r="S6" s="54"/>
      <c r="T6" s="21">
        <f>R6*$S$5</f>
        <v>88</v>
      </c>
      <c r="U6" s="8"/>
      <c r="V6" s="8"/>
      <c r="W6" s="51"/>
      <c r="X6" s="11"/>
      <c r="Y6" s="85">
        <f t="shared" ref="Y6:Y11" si="0">H6+L6+T6+X6</f>
        <v>138</v>
      </c>
      <c r="AE6" s="1"/>
      <c r="AF6" s="2"/>
    </row>
    <row r="7" spans="2:32" ht="15" x14ac:dyDescent="0.3">
      <c r="B7" s="38" t="s">
        <v>11</v>
      </c>
      <c r="C7" s="39"/>
      <c r="D7" s="40"/>
      <c r="E7" s="11" t="s">
        <v>2</v>
      </c>
      <c r="F7" s="11">
        <v>22</v>
      </c>
      <c r="G7" s="51"/>
      <c r="H7" s="33">
        <v>44</v>
      </c>
      <c r="I7" s="26" t="s">
        <v>1</v>
      </c>
      <c r="J7" s="26">
        <v>25</v>
      </c>
      <c r="K7" s="54"/>
      <c r="L7" s="26">
        <v>50</v>
      </c>
      <c r="M7" s="11" t="s">
        <v>1</v>
      </c>
      <c r="N7" s="11">
        <v>25</v>
      </c>
      <c r="O7" s="51"/>
      <c r="P7" s="11">
        <v>50</v>
      </c>
      <c r="Q7" s="21" t="s">
        <v>1</v>
      </c>
      <c r="R7" s="21">
        <v>25</v>
      </c>
      <c r="S7" s="54"/>
      <c r="T7" s="21">
        <f>R7*$S$5</f>
        <v>100</v>
      </c>
      <c r="U7" s="8" t="s">
        <v>1</v>
      </c>
      <c r="V7" s="8">
        <v>25</v>
      </c>
      <c r="W7" s="51"/>
      <c r="X7" s="11">
        <f t="shared" ref="X7:X13" si="1">V7*$W$5</f>
        <v>125</v>
      </c>
      <c r="Y7" s="85">
        <f>L7+T7+X7+P7</f>
        <v>325</v>
      </c>
      <c r="AE7" s="1"/>
      <c r="AF7" s="2"/>
    </row>
    <row r="8" spans="2:32" ht="15" x14ac:dyDescent="0.3">
      <c r="B8" s="38" t="s">
        <v>17</v>
      </c>
      <c r="C8" s="39"/>
      <c r="D8" s="40"/>
      <c r="E8" s="11" t="s">
        <v>6</v>
      </c>
      <c r="F8" s="11">
        <v>15</v>
      </c>
      <c r="G8" s="51"/>
      <c r="H8" s="11">
        <v>30</v>
      </c>
      <c r="I8" s="25"/>
      <c r="J8" s="26"/>
      <c r="K8" s="54"/>
      <c r="L8" s="26"/>
      <c r="M8" s="11"/>
      <c r="N8" s="11"/>
      <c r="O8" s="51"/>
      <c r="P8" s="11"/>
      <c r="Q8" s="21"/>
      <c r="R8" s="21"/>
      <c r="S8" s="54"/>
      <c r="T8" s="21"/>
      <c r="U8" s="8"/>
      <c r="V8" s="8"/>
      <c r="W8" s="51"/>
      <c r="X8" s="11"/>
      <c r="Y8" s="85">
        <f t="shared" si="0"/>
        <v>30</v>
      </c>
      <c r="AE8" s="1"/>
      <c r="AF8" s="2"/>
    </row>
    <row r="9" spans="2:32" x14ac:dyDescent="0.3">
      <c r="B9" s="38" t="s">
        <v>18</v>
      </c>
      <c r="C9" s="39"/>
      <c r="D9" s="40"/>
      <c r="E9" s="11" t="s">
        <v>4</v>
      </c>
      <c r="F9" s="11">
        <v>17</v>
      </c>
      <c r="G9" s="51"/>
      <c r="H9" s="11">
        <v>34</v>
      </c>
      <c r="I9" s="25"/>
      <c r="J9" s="26"/>
      <c r="K9" s="54"/>
      <c r="L9" s="26"/>
      <c r="M9" s="11"/>
      <c r="N9" s="11"/>
      <c r="O9" s="51"/>
      <c r="P9" s="11"/>
      <c r="Q9" s="21" t="s">
        <v>5</v>
      </c>
      <c r="R9" s="21">
        <v>16</v>
      </c>
      <c r="S9" s="54"/>
      <c r="T9" s="21">
        <f>R9*$S$5</f>
        <v>64</v>
      </c>
      <c r="U9" s="8"/>
      <c r="V9" s="8"/>
      <c r="W9" s="51"/>
      <c r="X9" s="11"/>
      <c r="Y9" s="85">
        <f t="shared" si="0"/>
        <v>98</v>
      </c>
    </row>
    <row r="10" spans="2:32" x14ac:dyDescent="0.3">
      <c r="B10" s="38" t="s">
        <v>27</v>
      </c>
      <c r="C10" s="39"/>
      <c r="D10" s="40"/>
      <c r="E10" s="31"/>
      <c r="F10" s="31"/>
      <c r="G10" s="51"/>
      <c r="H10" s="31"/>
      <c r="I10" s="27"/>
      <c r="J10" s="28"/>
      <c r="K10" s="54"/>
      <c r="L10" s="26"/>
      <c r="M10" s="11" t="s">
        <v>4</v>
      </c>
      <c r="N10" s="11">
        <v>17</v>
      </c>
      <c r="O10" s="51"/>
      <c r="P10" s="11">
        <v>34</v>
      </c>
      <c r="Q10" s="22" t="s">
        <v>6</v>
      </c>
      <c r="R10" s="22">
        <v>15</v>
      </c>
      <c r="S10" s="54"/>
      <c r="T10" s="21">
        <f>R10*$S$5</f>
        <v>60</v>
      </c>
      <c r="U10" s="17" t="s">
        <v>4</v>
      </c>
      <c r="V10" s="17">
        <v>17</v>
      </c>
      <c r="W10" s="51"/>
      <c r="X10" s="11">
        <f t="shared" si="1"/>
        <v>85</v>
      </c>
      <c r="Y10" s="85">
        <f>H10+L10+T10+X10+P10</f>
        <v>179</v>
      </c>
    </row>
    <row r="11" spans="2:32" x14ac:dyDescent="0.3">
      <c r="B11" s="38" t="s">
        <v>28</v>
      </c>
      <c r="C11" s="39"/>
      <c r="D11" s="40"/>
      <c r="E11" s="31"/>
      <c r="F11" s="31"/>
      <c r="G11" s="51"/>
      <c r="H11" s="31"/>
      <c r="I11" s="27"/>
      <c r="J11" s="28"/>
      <c r="K11" s="54"/>
      <c r="L11" s="26"/>
      <c r="M11" s="11"/>
      <c r="N11" s="11"/>
      <c r="O11" s="51"/>
      <c r="P11" s="11"/>
      <c r="Q11" s="22" t="s">
        <v>29</v>
      </c>
      <c r="R11" s="22">
        <v>14</v>
      </c>
      <c r="S11" s="54"/>
      <c r="T11" s="21">
        <f>R11*$S$5</f>
        <v>56</v>
      </c>
      <c r="U11" s="17"/>
      <c r="V11" s="17"/>
      <c r="W11" s="51"/>
      <c r="X11" s="11"/>
      <c r="Y11" s="85">
        <f t="shared" si="0"/>
        <v>56</v>
      </c>
    </row>
    <row r="12" spans="2:32" x14ac:dyDescent="0.3">
      <c r="B12" s="78" t="s">
        <v>12</v>
      </c>
      <c r="C12" s="79"/>
      <c r="D12" s="80"/>
      <c r="E12" s="31" t="s">
        <v>5</v>
      </c>
      <c r="F12" s="31">
        <v>16</v>
      </c>
      <c r="G12" s="51"/>
      <c r="H12" s="81">
        <v>32</v>
      </c>
      <c r="I12" s="28" t="s">
        <v>2</v>
      </c>
      <c r="J12" s="28">
        <v>22</v>
      </c>
      <c r="K12" s="54"/>
      <c r="L12" s="28">
        <v>44</v>
      </c>
      <c r="M12" s="31" t="s">
        <v>3</v>
      </c>
      <c r="N12" s="31">
        <v>19</v>
      </c>
      <c r="O12" s="51"/>
      <c r="P12" s="31">
        <v>38</v>
      </c>
      <c r="Q12" s="22" t="s">
        <v>4</v>
      </c>
      <c r="R12" s="22">
        <v>17</v>
      </c>
      <c r="S12" s="54"/>
      <c r="T12" s="22">
        <f>R12*$S$5</f>
        <v>68</v>
      </c>
      <c r="U12" s="17" t="s">
        <v>3</v>
      </c>
      <c r="V12" s="17">
        <v>19</v>
      </c>
      <c r="W12" s="51"/>
      <c r="X12" s="11">
        <f t="shared" si="1"/>
        <v>95</v>
      </c>
      <c r="Y12" s="86">
        <f>L12+T12+X12+P12</f>
        <v>245</v>
      </c>
    </row>
    <row r="13" spans="2:32" x14ac:dyDescent="0.3">
      <c r="B13" s="41" t="s">
        <v>34</v>
      </c>
      <c r="C13" s="42"/>
      <c r="D13" s="43"/>
      <c r="E13" s="12"/>
      <c r="F13" s="12"/>
      <c r="G13" s="52"/>
      <c r="H13" s="82"/>
      <c r="I13" s="29"/>
      <c r="J13" s="29"/>
      <c r="K13" s="55"/>
      <c r="L13" s="29"/>
      <c r="M13" s="12"/>
      <c r="N13" s="12"/>
      <c r="O13" s="52"/>
      <c r="P13" s="12"/>
      <c r="Q13" s="29"/>
      <c r="R13" s="29"/>
      <c r="S13" s="55"/>
      <c r="T13" s="29"/>
      <c r="U13" s="12" t="s">
        <v>5</v>
      </c>
      <c r="V13" s="12">
        <v>16</v>
      </c>
      <c r="W13" s="52"/>
      <c r="X13" s="12">
        <f t="shared" si="1"/>
        <v>80</v>
      </c>
      <c r="Y13" s="82">
        <f>L13+T13+X13+P13</f>
        <v>80</v>
      </c>
    </row>
    <row r="14" spans="2:32" x14ac:dyDescent="0.3"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2:32" ht="15" x14ac:dyDescent="0.3">
      <c r="B15" s="34"/>
      <c r="C15" s="37" t="s">
        <v>33</v>
      </c>
      <c r="D15" s="37"/>
      <c r="E15" s="37"/>
      <c r="AF15" s="3"/>
    </row>
    <row r="17" spans="13:22" x14ac:dyDescent="0.3">
      <c r="M17" s="45" t="s">
        <v>25</v>
      </c>
      <c r="N17" s="45"/>
      <c r="O17" s="45"/>
      <c r="P17" s="45"/>
      <c r="Q17" s="45"/>
      <c r="R17" s="45"/>
      <c r="S17" s="45"/>
      <c r="T17" s="45"/>
      <c r="U17" s="45"/>
      <c r="V17" s="45"/>
    </row>
    <row r="18" spans="13:22" x14ac:dyDescent="0.3">
      <c r="M18" s="14" t="s">
        <v>7</v>
      </c>
      <c r="N18" s="44" t="s">
        <v>15</v>
      </c>
      <c r="O18" s="44"/>
      <c r="P18" s="44"/>
      <c r="Q18" s="44"/>
      <c r="R18" s="44"/>
      <c r="S18" s="44"/>
      <c r="T18" s="14" t="s">
        <v>21</v>
      </c>
      <c r="U18" s="46" t="s">
        <v>14</v>
      </c>
      <c r="V18" s="46"/>
    </row>
    <row r="19" spans="13:22" x14ac:dyDescent="0.3">
      <c r="M19" s="6" t="s">
        <v>1</v>
      </c>
      <c r="N19" s="38" t="s">
        <v>11</v>
      </c>
      <c r="O19" s="39"/>
      <c r="P19" s="39"/>
      <c r="Q19" s="39"/>
      <c r="R19" s="39"/>
      <c r="S19" s="40"/>
      <c r="T19" s="23">
        <v>17594</v>
      </c>
      <c r="U19" s="35">
        <v>325</v>
      </c>
      <c r="V19" s="35"/>
    </row>
    <row r="20" spans="13:22" x14ac:dyDescent="0.3">
      <c r="M20" s="6" t="s">
        <v>2</v>
      </c>
      <c r="N20" s="38" t="s">
        <v>30</v>
      </c>
      <c r="O20" s="39"/>
      <c r="P20" s="39"/>
      <c r="Q20" s="39"/>
      <c r="R20" s="39"/>
      <c r="S20" s="40"/>
      <c r="T20" s="23">
        <v>14044</v>
      </c>
      <c r="U20" s="35">
        <v>268</v>
      </c>
      <c r="V20" s="35"/>
    </row>
    <row r="21" spans="13:22" x14ac:dyDescent="0.3">
      <c r="M21" s="6" t="s">
        <v>3</v>
      </c>
      <c r="N21" s="38" t="s">
        <v>12</v>
      </c>
      <c r="O21" s="39"/>
      <c r="P21" s="39"/>
      <c r="Q21" s="39"/>
      <c r="R21" s="39"/>
      <c r="S21" s="40"/>
      <c r="T21" s="23">
        <v>12039</v>
      </c>
      <c r="U21" s="35">
        <v>245</v>
      </c>
      <c r="V21" s="35"/>
    </row>
    <row r="22" spans="13:22" x14ac:dyDescent="0.3">
      <c r="M22" s="6" t="s">
        <v>4</v>
      </c>
      <c r="N22" s="38" t="s">
        <v>27</v>
      </c>
      <c r="O22" s="39"/>
      <c r="P22" s="39"/>
      <c r="Q22" s="39"/>
      <c r="R22" s="39"/>
      <c r="S22" s="40"/>
      <c r="T22" s="23">
        <v>1508</v>
      </c>
      <c r="U22" s="35">
        <v>179</v>
      </c>
      <c r="V22" s="35"/>
    </row>
    <row r="23" spans="13:22" x14ac:dyDescent="0.3">
      <c r="M23" s="6" t="s">
        <v>5</v>
      </c>
      <c r="N23" s="38" t="s">
        <v>16</v>
      </c>
      <c r="O23" s="39"/>
      <c r="P23" s="39"/>
      <c r="Q23" s="39"/>
      <c r="R23" s="39"/>
      <c r="S23" s="40"/>
      <c r="T23" s="23">
        <v>9713</v>
      </c>
      <c r="U23" s="35">
        <v>138</v>
      </c>
      <c r="V23" s="35"/>
    </row>
    <row r="24" spans="13:22" x14ac:dyDescent="0.3">
      <c r="M24" s="6" t="s">
        <v>6</v>
      </c>
      <c r="N24" s="38" t="s">
        <v>18</v>
      </c>
      <c r="O24" s="39"/>
      <c r="P24" s="39"/>
      <c r="Q24" s="39"/>
      <c r="R24" s="39"/>
      <c r="S24" s="40"/>
      <c r="T24" s="23">
        <v>6710</v>
      </c>
      <c r="U24" s="35">
        <v>98</v>
      </c>
      <c r="V24" s="35"/>
    </row>
    <row r="25" spans="13:22" x14ac:dyDescent="0.3">
      <c r="M25" s="6" t="s">
        <v>29</v>
      </c>
      <c r="N25" s="38" t="s">
        <v>34</v>
      </c>
      <c r="O25" s="39"/>
      <c r="P25" s="39"/>
      <c r="Q25" s="39"/>
      <c r="R25" s="39"/>
      <c r="S25" s="40"/>
      <c r="T25" s="23">
        <v>6552</v>
      </c>
      <c r="U25" s="35">
        <v>80</v>
      </c>
      <c r="V25" s="35"/>
    </row>
    <row r="26" spans="13:22" x14ac:dyDescent="0.3">
      <c r="M26" s="83" t="s">
        <v>31</v>
      </c>
      <c r="N26" s="38" t="s">
        <v>28</v>
      </c>
      <c r="O26" s="39"/>
      <c r="P26" s="39"/>
      <c r="Q26" s="39"/>
      <c r="R26" s="39"/>
      <c r="S26" s="40"/>
      <c r="T26" s="23">
        <v>7286</v>
      </c>
      <c r="U26" s="35">
        <v>56</v>
      </c>
      <c r="V26" s="35"/>
    </row>
    <row r="27" spans="13:22" x14ac:dyDescent="0.3">
      <c r="M27" s="9" t="s">
        <v>35</v>
      </c>
      <c r="N27" s="41" t="s">
        <v>17</v>
      </c>
      <c r="O27" s="42"/>
      <c r="P27" s="42"/>
      <c r="Q27" s="42"/>
      <c r="R27" s="42"/>
      <c r="S27" s="43"/>
      <c r="T27" s="12">
        <v>5102</v>
      </c>
      <c r="U27" s="36">
        <v>30</v>
      </c>
      <c r="V27" s="36"/>
    </row>
  </sheetData>
  <mergeCells count="45">
    <mergeCell ref="W5:W13"/>
    <mergeCell ref="U26:V26"/>
    <mergeCell ref="N26:S26"/>
    <mergeCell ref="Q3:T3"/>
    <mergeCell ref="U3:X3"/>
    <mergeCell ref="B2:D4"/>
    <mergeCell ref="Q2:Y2"/>
    <mergeCell ref="Y3:Y4"/>
    <mergeCell ref="E3:H3"/>
    <mergeCell ref="I3:L3"/>
    <mergeCell ref="M3:P3"/>
    <mergeCell ref="E2:P2"/>
    <mergeCell ref="B7:D7"/>
    <mergeCell ref="B5:D5"/>
    <mergeCell ref="B6:D6"/>
    <mergeCell ref="B8:D8"/>
    <mergeCell ref="B9:D9"/>
    <mergeCell ref="B10:D10"/>
    <mergeCell ref="B11:D11"/>
    <mergeCell ref="G5:G13"/>
    <mergeCell ref="K5:K13"/>
    <mergeCell ref="O5:O13"/>
    <mergeCell ref="S5:S13"/>
    <mergeCell ref="B12:D12"/>
    <mergeCell ref="N23:S23"/>
    <mergeCell ref="N20:S20"/>
    <mergeCell ref="N18:S18"/>
    <mergeCell ref="N22:S22"/>
    <mergeCell ref="M17:V17"/>
    <mergeCell ref="U18:V18"/>
    <mergeCell ref="U19:V19"/>
    <mergeCell ref="U22:V22"/>
    <mergeCell ref="U20:V20"/>
    <mergeCell ref="U21:V21"/>
    <mergeCell ref="B13:D13"/>
    <mergeCell ref="U23:V23"/>
    <mergeCell ref="U24:V24"/>
    <mergeCell ref="U25:V25"/>
    <mergeCell ref="U27:V27"/>
    <mergeCell ref="C15:E15"/>
    <mergeCell ref="N19:S19"/>
    <mergeCell ref="N21:S21"/>
    <mergeCell ref="N27:S27"/>
    <mergeCell ref="N24:S24"/>
    <mergeCell ref="N25:S2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2024-10-16T02:19:22Z</dcterms:modified>
</cp:coreProperties>
</file>